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updateLinks="never" codeName="ThisWorkbook"/>
  <mc:AlternateContent xmlns:mc="http://schemas.openxmlformats.org/markup-compatibility/2006">
    <mc:Choice Requires="x15">
      <x15ac:absPath xmlns:x15ac="http://schemas.microsoft.com/office/spreadsheetml/2010/11/ac" url="https://1place.fsmanet.be/oa/2AE09BDD-A717-47AF-9568-EF6BF04DB5A6/Working Material/Guides QC/Final 2025/"/>
    </mc:Choice>
  </mc:AlternateContent>
  <xr:revisionPtr revIDLastSave="0" documentId="13_ncr:1_{743F41B9-6821-433E-A5F7-B3F7A13A11FC}" xr6:coauthVersionLast="47" xr6:coauthVersionMax="47" xr10:uidLastSave="{00000000-0000-0000-0000-000000000000}"/>
  <bookViews>
    <workbookView xWindow="-110" yWindow="-110" windowWidth="38620" windowHeight="15500" tabRatio="786" xr2:uid="{00000000-000D-0000-FFFF-FFFF00000000}"/>
  </bookViews>
  <sheets>
    <sheet name="Instructions" sheetId="19" r:id="rId1"/>
    <sheet name="Infos clés QC" sheetId="17" r:id="rId2"/>
    <sheet name="Infos clés Mandat" sheetId="3" r:id="rId3"/>
    <sheet name="Mandat" sheetId="5" r:id="rId4"/>
    <sheet name="Infos clés Mission légale" sheetId="8" r:id="rId5"/>
    <sheet name="Mission légale" sheetId="13" r:id="rId6"/>
    <sheet name="Evaluation globale" sheetId="11" r:id="rId7"/>
    <sheet name="Formules" sheetId="2" state="hidden" r:id="rId8"/>
  </sheets>
  <externalReferences>
    <externalReference r:id="rId9"/>
    <externalReference r:id="rId10"/>
    <externalReference r:id="rId11"/>
    <externalReference r:id="rId12"/>
    <externalReference r:id="rId13"/>
  </externalReferences>
  <definedNames>
    <definedName name="_xlnm._FilterDatabase" localSheetId="3" hidden="1">Mandat!$A$2:$M$308</definedName>
    <definedName name="_xlnm._FilterDatabase" localSheetId="5" hidden="1">'Mission légale'!$A$2:$K$217</definedName>
    <definedName name="Comité" localSheetId="1">'[1]Grille Stassin'!#REF!</definedName>
    <definedName name="Comité" localSheetId="0">'[1]Grille Stassin'!#REF!</definedName>
    <definedName name="Comité">'[1]Grille Stassin'!#REF!</definedName>
    <definedName name="inbreuken" localSheetId="2">[2]Conso!$L$2:$V$2</definedName>
    <definedName name="inbreuken" localSheetId="1">[2]Conso!$L$2:$V$2</definedName>
    <definedName name="inbreuken">[1]Conso!$N$2:$X$2</definedName>
    <definedName name="infractions">[3]Conso!$N$2:$X$2</definedName>
    <definedName name="_xlnm.Print_Area" localSheetId="3">Mandat!$A$1:$M$308</definedName>
    <definedName name="_xlnm.Print_Area" localSheetId="5">'Mission légale'!$A$1:$K$217</definedName>
    <definedName name="_xlnm.Print_Titles" localSheetId="3">Mandat!$1:$2</definedName>
    <definedName name="_xlnm.Print_Titles" localSheetId="5">'Mission légale'!$1:$2</definedName>
    <definedName name="sleutelrubrieken" localSheetId="2">'[2]Grille Stassin'!#REF!</definedName>
    <definedName name="sleutelrubrieken" localSheetId="1">'[2]Grille Stassin'!#REF!</definedName>
    <definedName name="sleutelrubrieken">'[1]Grille Stassin'!#REF!</definedName>
    <definedName name="type" localSheetId="2">'[2]Grille Stassin'!$A$18:$A$26</definedName>
    <definedName name="type" localSheetId="1">'[2]Grille Stassin'!$A$18:$A$26</definedName>
    <definedName name="type" localSheetId="0">[4]Formules!$A$18:$A$26</definedName>
    <definedName name="type">Formules!$A$21:$A$29</definedName>
    <definedName name="wettelijkeopdracht" localSheetId="2">'[2]Grille Stassin'!$A$66:$A$77</definedName>
    <definedName name="wettelijkeopdracht" localSheetId="1">'[2]Grille Stassin'!$A$66:$A$77</definedName>
    <definedName name="wettelijkeopdracht">'[1]Grille Stassin'!$A$66:$A$77</definedName>
    <definedName name="Z_0A495686_C5A0_4690_BC9A_3F6607317E85_.wvu.FilterData" localSheetId="3" hidden="1">Mandat!$A$2:$M$283</definedName>
    <definedName name="Z_0A495686_C5A0_4690_BC9A_3F6607317E85_.wvu.FilterData" localSheetId="5" hidden="1">'Mission légale'!$A$2:$K$217</definedName>
    <definedName name="Z_0A495686_C5A0_4690_BC9A_3F6607317E85_.wvu.PrintArea" localSheetId="2" hidden="1">'Infos clés Mandat'!$A$1:$F$125</definedName>
    <definedName name="Z_0A495686_C5A0_4690_BC9A_3F6607317E85_.wvu.PrintArea" localSheetId="1" hidden="1">'Infos clés QC'!$A$1:$C$19</definedName>
    <definedName name="Z_0A495686_C5A0_4690_BC9A_3F6607317E85_.wvu.PrintArea" localSheetId="0" hidden="1">Instructions!$A$1:$A$81</definedName>
    <definedName name="Z_0A495686_C5A0_4690_BC9A_3F6607317E85_.wvu.PrintArea" localSheetId="3" hidden="1">Mandat!$A$1:$K$283</definedName>
    <definedName name="Z_0A495686_C5A0_4690_BC9A_3F6607317E85_.wvu.PrintArea" localSheetId="5" hidden="1">'Mission légale'!$A$1:$I$177</definedName>
    <definedName name="Z_0A495686_C5A0_4690_BC9A_3F6607317E85_.wvu.PrintTitles" localSheetId="3" hidden="1">Mandat!$1:$2</definedName>
    <definedName name="Z_0A495686_C5A0_4690_BC9A_3F6607317E85_.wvu.PrintTitles" localSheetId="5" hidden="1">'Mission légale'!$1:$2</definedName>
    <definedName name="Z_0A495686_C5A0_4690_BC9A_3F6607317E85_.wvu.Rows" localSheetId="2" hidden="1">'Infos clés Mandat'!#REF!</definedName>
    <definedName name="Z_0A495686_C5A0_4690_BC9A_3F6607317E85_.wvu.Rows" localSheetId="1" hidden="1">'Infos clés QC'!#REF!</definedName>
    <definedName name="Z_6E3CD149_83E9_452E_838F_F088B52145DB_.wvu.Cols" localSheetId="4" hidden="1">'Infos clés Mission légale'!#REF!</definedName>
    <definedName name="Z_6E3CD149_83E9_452E_838F_F088B52145DB_.wvu.PrintTitles" localSheetId="3" hidden="1">Mandat!$2:$2</definedName>
    <definedName name="Z_6E3CD149_83E9_452E_838F_F088B52145DB_.wvu.PrintTitles" localSheetId="5" hidden="1">'Mission légale'!$2:$2</definedName>
  </definedNames>
  <calcPr calcId="191029"/>
  <customWorkbookViews>
    <customWorkbookView name="Vanessa Sutour - Personal View" guid="{6E3CD149-83E9-452E-838F-F088B52145DB}" mergeInterval="0" personalView="1" xWindow="11" yWindow="402" windowWidth="1659" windowHeight="449" tabRatio="833" activeSheetId="5" showFormulaBar="0"/>
    <customWorkbookView name="Julie Bogdan - Personal View" guid="{0A495686-C5A0-4690-BC9A-3F6607317E85}" mergeInterval="0" personalView="1" maximized="1" xWindow="-9" yWindow="-9" windowWidth="1938" windowHeight="1048" tabRatio="786" activeSheetId="12" showComments="commIndAndComment"/>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5" i="5" l="1"/>
  <c r="C244" i="5"/>
  <c r="C243" i="5"/>
  <c r="C241" i="5"/>
  <c r="C240" i="5"/>
  <c r="C239" i="5"/>
  <c r="C238" i="5"/>
  <c r="C237" i="5"/>
  <c r="C66" i="5" l="1"/>
  <c r="C65" i="5"/>
  <c r="C64" i="5"/>
  <c r="C63" i="5"/>
  <c r="C62" i="5"/>
  <c r="C61" i="5"/>
  <c r="C59" i="5"/>
  <c r="C58" i="5"/>
  <c r="C57" i="5"/>
  <c r="C56" i="5"/>
  <c r="C55" i="5"/>
  <c r="C54" i="5"/>
  <c r="C140" i="5"/>
  <c r="C139" i="5"/>
  <c r="C138" i="5"/>
  <c r="C137" i="5"/>
  <c r="C136" i="5"/>
  <c r="C135" i="5"/>
  <c r="C133" i="5"/>
  <c r="C132" i="5"/>
  <c r="C131" i="5"/>
  <c r="C130" i="5"/>
  <c r="C129" i="5"/>
  <c r="C128" i="5"/>
  <c r="C80" i="11"/>
  <c r="C71" i="11"/>
  <c r="C57" i="11"/>
  <c r="D183" i="5"/>
  <c r="D174" i="5"/>
  <c r="D168" i="5"/>
  <c r="D163" i="5"/>
  <c r="D155" i="5"/>
  <c r="D141" i="5"/>
  <c r="D126" i="5"/>
  <c r="A102" i="11"/>
  <c r="A89" i="11"/>
  <c r="A67" i="11"/>
  <c r="A44" i="11"/>
  <c r="A31" i="11"/>
  <c r="A18" i="11"/>
  <c r="A5" i="11"/>
  <c r="H78" i="3"/>
  <c r="C193" i="5" l="1"/>
  <c r="C194" i="5"/>
  <c r="C195" i="5"/>
  <c r="C196" i="5"/>
  <c r="C189" i="5"/>
  <c r="C190" i="5"/>
  <c r="C191" i="5"/>
  <c r="C197" i="5"/>
  <c r="C188" i="5"/>
  <c r="C187" i="5"/>
  <c r="C186" i="5"/>
  <c r="C184" i="5"/>
  <c r="C198" i="5"/>
  <c r="C181" i="5"/>
  <c r="C178" i="5"/>
  <c r="C177" i="5"/>
  <c r="C176" i="5"/>
  <c r="C175" i="5"/>
  <c r="C182" i="5"/>
  <c r="C180" i="5"/>
  <c r="C179" i="5"/>
  <c r="C173" i="5"/>
  <c r="C170" i="5"/>
  <c r="C169" i="5"/>
  <c r="C172" i="5"/>
  <c r="C171" i="5"/>
  <c r="C165" i="5"/>
  <c r="C166" i="5"/>
  <c r="C167" i="5"/>
  <c r="C164" i="5"/>
  <c r="C162" i="5"/>
  <c r="C157" i="5"/>
  <c r="C161" i="5"/>
  <c r="C158" i="5"/>
  <c r="C159" i="5"/>
  <c r="C160" i="5"/>
  <c r="C156" i="5"/>
  <c r="C147" i="5"/>
  <c r="C148" i="5"/>
  <c r="C149" i="5"/>
  <c r="C150" i="5"/>
  <c r="C151" i="5"/>
  <c r="C152" i="5"/>
  <c r="C153" i="5"/>
  <c r="C154" i="5"/>
  <c r="C143" i="5"/>
  <c r="C144" i="5"/>
  <c r="C145" i="5"/>
  <c r="C146" i="5"/>
  <c r="C142" i="5"/>
  <c r="C216" i="5" l="1"/>
  <c r="C215" i="5"/>
  <c r="C214" i="5"/>
  <c r="C213" i="5"/>
  <c r="C212" i="5"/>
  <c r="C211" i="5"/>
  <c r="A7" i="5" l="1"/>
  <c r="C48" i="11" l="1"/>
  <c r="D109" i="5"/>
  <c r="D100" i="5"/>
  <c r="D94" i="5"/>
  <c r="D89" i="5"/>
  <c r="D81" i="5"/>
  <c r="D67" i="5"/>
  <c r="D52" i="5"/>
  <c r="H50" i="3"/>
  <c r="C120" i="5" l="1"/>
  <c r="C121" i="5"/>
  <c r="C122" i="5"/>
  <c r="C123" i="5"/>
  <c r="C116" i="5"/>
  <c r="C117" i="5"/>
  <c r="C119" i="5"/>
  <c r="C110" i="5"/>
  <c r="C124" i="5"/>
  <c r="C115" i="5"/>
  <c r="C114" i="5"/>
  <c r="C113" i="5"/>
  <c r="C112" i="5"/>
  <c r="C102" i="5"/>
  <c r="C108" i="5"/>
  <c r="C103" i="5"/>
  <c r="C104" i="5"/>
  <c r="C107" i="5"/>
  <c r="C105" i="5"/>
  <c r="C106" i="5"/>
  <c r="C101" i="5"/>
  <c r="C99" i="5"/>
  <c r="C96" i="5"/>
  <c r="C97" i="5"/>
  <c r="C98" i="5"/>
  <c r="C95" i="5"/>
  <c r="C91" i="5"/>
  <c r="C92" i="5"/>
  <c r="C93" i="5"/>
  <c r="C90" i="5"/>
  <c r="C68" i="5"/>
  <c r="C84" i="5"/>
  <c r="C85" i="5"/>
  <c r="C87" i="5"/>
  <c r="C88" i="5"/>
  <c r="C83" i="5"/>
  <c r="C86" i="5"/>
  <c r="C82" i="5"/>
  <c r="C80" i="5"/>
  <c r="C79" i="5"/>
  <c r="C78" i="5"/>
  <c r="C77" i="5"/>
  <c r="C76" i="5"/>
  <c r="C75" i="5"/>
  <c r="C74" i="5"/>
  <c r="C73" i="5"/>
  <c r="C72" i="5"/>
  <c r="C71" i="5"/>
  <c r="C70" i="5"/>
  <c r="C69" i="5"/>
  <c r="C308" i="5"/>
  <c r="C307" i="5"/>
  <c r="C306" i="5"/>
  <c r="C304" i="5"/>
  <c r="C303" i="5"/>
  <c r="C301" i="5"/>
  <c r="C299" i="5"/>
  <c r="C298" i="5"/>
  <c r="C296" i="5"/>
  <c r="C295" i="5"/>
  <c r="C293" i="5"/>
  <c r="C292" i="5"/>
  <c r="C291" i="5"/>
  <c r="C289" i="5"/>
  <c r="C288" i="5"/>
  <c r="C286" i="5"/>
  <c r="C275" i="5"/>
  <c r="C276" i="5"/>
  <c r="C277" i="5"/>
  <c r="C274" i="5"/>
  <c r="C242" i="5"/>
  <c r="C226" i="5"/>
  <c r="C227" i="5"/>
  <c r="C228" i="5"/>
  <c r="C229" i="5"/>
  <c r="C230" i="5"/>
  <c r="C231" i="5"/>
  <c r="C232" i="5"/>
  <c r="C233" i="5"/>
  <c r="C234" i="5"/>
  <c r="C235" i="5"/>
  <c r="C225" i="5"/>
  <c r="C219" i="5"/>
  <c r="C220" i="5"/>
  <c r="C221" i="5"/>
  <c r="C222" i="5"/>
  <c r="C223" i="5"/>
  <c r="C218" i="5"/>
  <c r="A206" i="13" l="1"/>
  <c r="A207" i="13" s="1"/>
  <c r="A208" i="13" s="1"/>
  <c r="A209" i="13" s="1"/>
  <c r="A210" i="13" s="1"/>
  <c r="A211" i="13" s="1"/>
  <c r="A212" i="13" s="1"/>
  <c r="A213" i="13" s="1"/>
  <c r="A214" i="13" s="1"/>
  <c r="A215" i="13" s="1"/>
  <c r="A216" i="13" s="1"/>
  <c r="A217" i="13" s="1"/>
  <c r="A193" i="13"/>
  <c r="A194" i="13" s="1"/>
  <c r="A195" i="13" s="1"/>
  <c r="A196" i="13" s="1"/>
  <c r="A197" i="13" s="1"/>
  <c r="A198" i="13" s="1"/>
  <c r="A199" i="13" s="1"/>
  <c r="A200" i="13" s="1"/>
  <c r="A201" i="13" s="1"/>
  <c r="A202" i="13" s="1"/>
  <c r="A203" i="13" s="1"/>
  <c r="A179" i="13"/>
  <c r="A180" i="13" s="1"/>
  <c r="A181" i="13" s="1"/>
  <c r="A182" i="13" s="1"/>
  <c r="A183" i="13" s="1"/>
  <c r="A184" i="13" s="1"/>
  <c r="A185" i="13" s="1"/>
  <c r="A186" i="13" s="1"/>
  <c r="A187" i="13" s="1"/>
  <c r="A188" i="13" s="1"/>
  <c r="A189" i="13" s="1"/>
  <c r="A190" i="13" s="1"/>
  <c r="A174" i="13"/>
  <c r="A175" i="13" s="1"/>
  <c r="A176" i="13" s="1"/>
  <c r="A172" i="13"/>
  <c r="A169" i="13"/>
  <c r="A161" i="13"/>
  <c r="A162" i="13" s="1"/>
  <c r="A163" i="13" s="1"/>
  <c r="A164" i="13" s="1"/>
  <c r="A165" i="13" s="1"/>
  <c r="A166" i="13" s="1"/>
  <c r="A158" i="13"/>
  <c r="A151" i="13"/>
  <c r="A152" i="13" s="1"/>
  <c r="A153" i="13" s="1"/>
  <c r="A154" i="13" s="1"/>
  <c r="A155" i="13" s="1"/>
  <c r="A148" i="13"/>
  <c r="A141" i="13"/>
  <c r="A142" i="13" s="1"/>
  <c r="A143" i="13" s="1"/>
  <c r="A144" i="13" s="1"/>
  <c r="A145" i="13" s="1"/>
  <c r="A138" i="13"/>
  <c r="A125" i="13"/>
  <c r="A126" i="13" s="1"/>
  <c r="A127" i="13" s="1"/>
  <c r="A128" i="13" s="1"/>
  <c r="A129" i="13" s="1"/>
  <c r="A130" i="13" s="1"/>
  <c r="A131" i="13" s="1"/>
  <c r="A132" i="13" s="1"/>
  <c r="A133" i="13" s="1"/>
  <c r="A134" i="13" s="1"/>
  <c r="A135" i="13" s="1"/>
  <c r="A115" i="13"/>
  <c r="A116" i="13" s="1"/>
  <c r="A117" i="13" s="1"/>
  <c r="A118" i="13" s="1"/>
  <c r="A119" i="13" s="1"/>
  <c r="A120" i="13" s="1"/>
  <c r="A121" i="13" s="1"/>
  <c r="A122" i="13" s="1"/>
  <c r="A104" i="13"/>
  <c r="A98" i="13"/>
  <c r="A99" i="13" s="1"/>
  <c r="A100" i="13" s="1"/>
  <c r="A101" i="13" s="1"/>
  <c r="A93" i="13"/>
  <c r="A94" i="13" s="1"/>
  <c r="A95" i="13" s="1"/>
  <c r="A96" i="13" s="1"/>
  <c r="A85" i="13"/>
  <c r="A74" i="13"/>
  <c r="A75" i="13" s="1"/>
  <c r="A76" i="13" s="1"/>
  <c r="A77" i="13" s="1"/>
  <c r="A78" i="13" s="1"/>
  <c r="A70" i="13"/>
  <c r="A42" i="13"/>
  <c r="A43" i="13" s="1"/>
  <c r="A44" i="13" s="1"/>
  <c r="A45" i="13" s="1"/>
  <c r="A46" i="13" s="1"/>
  <c r="A48" i="13" s="1"/>
  <c r="A49" i="13" s="1"/>
  <c r="A50" i="13" s="1"/>
  <c r="A51" i="13" s="1"/>
  <c r="A53" i="13" s="1"/>
  <c r="A54" i="13" s="1"/>
  <c r="A55" i="13" s="1"/>
  <c r="A56" i="13" s="1"/>
  <c r="A58" i="13" s="1"/>
  <c r="A59" i="13" s="1"/>
  <c r="A60" i="13" s="1"/>
  <c r="A61" i="13" s="1"/>
  <c r="A62" i="13" s="1"/>
  <c r="A63" i="13" s="1"/>
  <c r="A64" i="13" s="1"/>
  <c r="A65" i="13" s="1"/>
  <c r="A66" i="13" s="1"/>
  <c r="A67" i="13" s="1"/>
  <c r="A5" i="13"/>
  <c r="A6" i="13" s="1"/>
  <c r="A7" i="13" s="1"/>
  <c r="A8" i="13" s="1"/>
  <c r="A9" i="13" s="1"/>
  <c r="A11" i="13" s="1"/>
  <c r="A12" i="13" s="1"/>
  <c r="A13" i="13" s="1"/>
  <c r="A14" i="13" s="1"/>
  <c r="A15" i="13" s="1"/>
  <c r="A16" i="13" s="1"/>
  <c r="A17" i="13" s="1"/>
  <c r="A19" i="13" s="1"/>
  <c r="A20" i="13" s="1"/>
  <c r="A21" i="13" s="1"/>
  <c r="A22" i="13" s="1"/>
  <c r="A23" i="13" s="1"/>
  <c r="A25" i="13" s="1"/>
  <c r="A26" i="13" s="1"/>
  <c r="A27" i="13" s="1"/>
  <c r="A28" i="13" s="1"/>
  <c r="A30" i="13" s="1"/>
  <c r="A31" i="13" s="1"/>
  <c r="A32" i="13" s="1"/>
  <c r="A33" i="13" s="1"/>
  <c r="A34" i="13" s="1"/>
  <c r="A35" i="13" s="1"/>
  <c r="A36" i="13" s="1"/>
  <c r="A37" i="13" s="1"/>
  <c r="A38" i="13" s="1"/>
  <c r="A39" i="13" s="1"/>
  <c r="A8" i="5" l="1"/>
  <c r="A9" i="5" s="1"/>
  <c r="A12" i="5" s="1"/>
  <c r="A13" i="5" s="1"/>
  <c r="A14" i="5" s="1"/>
  <c r="A15" i="5" l="1"/>
  <c r="A16" i="5" s="1"/>
  <c r="A18" i="5" s="1"/>
  <c r="A21" i="5" s="1"/>
  <c r="A22" i="5" s="1"/>
  <c r="A24" i="5" s="1"/>
  <c r="A25" i="5" s="1"/>
  <c r="A28" i="5" s="1"/>
  <c r="C150" i="11" l="1"/>
  <c r="C141" i="11"/>
  <c r="C25" i="3"/>
  <c r="E25" i="3"/>
  <c r="C28" i="3" s="1"/>
  <c r="D22" i="3" l="1"/>
  <c r="D21" i="3"/>
  <c r="D20" i="3"/>
  <c r="D23" i="3"/>
  <c r="F25" i="3"/>
  <c r="A29" i="5" l="1"/>
  <c r="A30" i="5" s="1"/>
  <c r="A32" i="5" s="1"/>
  <c r="A35" i="5" s="1"/>
  <c r="A36" i="5" l="1"/>
  <c r="A37" i="5" s="1"/>
  <c r="A38" i="5" s="1"/>
  <c r="A40" i="5" s="1"/>
  <c r="A41" i="5" s="1"/>
  <c r="A42" i="5" s="1"/>
  <c r="A44" i="5" s="1"/>
  <c r="A46" i="5" l="1"/>
  <c r="A47" i="5" s="1"/>
  <c r="A48" i="5" l="1"/>
  <c r="A50" i="5" s="1"/>
  <c r="A68" i="5" s="1"/>
  <c r="A69" i="5" s="1"/>
  <c r="A70" i="5" s="1"/>
  <c r="A71" i="5" s="1"/>
  <c r="A72" i="5" s="1"/>
  <c r="A73" i="5" s="1"/>
  <c r="A75" i="5" s="1"/>
  <c r="A76" i="5" s="1"/>
  <c r="A77" i="5" s="1"/>
  <c r="A78" i="5" s="1"/>
  <c r="A79" i="5" s="1"/>
  <c r="A80" i="5" s="1"/>
  <c r="A82" i="5" s="1"/>
  <c r="A83" i="5" s="1"/>
  <c r="A84" i="5" s="1"/>
  <c r="A85" i="5" s="1"/>
  <c r="A86" i="5" s="1"/>
  <c r="A87" i="5" s="1"/>
  <c r="A88" i="5" s="1"/>
  <c r="A90" i="5" s="1"/>
  <c r="A91" i="5" s="1"/>
  <c r="A92" i="5" s="1"/>
  <c r="A93" i="5" s="1"/>
  <c r="A95" i="5" s="1"/>
  <c r="A96" i="5" s="1"/>
  <c r="A97" i="5" s="1"/>
  <c r="A98" i="5" s="1"/>
  <c r="A99" i="5" s="1"/>
  <c r="A101" i="5" s="1"/>
  <c r="A102" i="5" s="1"/>
  <c r="A103" i="5" s="1"/>
  <c r="A104" i="5" s="1"/>
  <c r="A105" i="5" s="1"/>
  <c r="A106" i="5" s="1"/>
  <c r="A107" i="5" s="1"/>
  <c r="A108" i="5" s="1"/>
  <c r="A111" i="5" s="1"/>
  <c r="A118" i="5" s="1"/>
  <c r="A142" i="5" s="1"/>
  <c r="A143" i="5" l="1"/>
  <c r="A144" i="5" s="1"/>
  <c r="A145" i="5" s="1"/>
  <c r="A146" i="5" s="1"/>
  <c r="A147" i="5" s="1"/>
  <c r="A149" i="5" s="1"/>
  <c r="A150" i="5" s="1"/>
  <c r="A151" i="5" s="1"/>
  <c r="A152" i="5" s="1"/>
  <c r="A153" i="5" s="1"/>
  <c r="A154" i="5" s="1"/>
  <c r="A156" i="5" s="1"/>
  <c r="A157" i="5" s="1"/>
  <c r="A158" i="5" s="1"/>
  <c r="A159" i="5" s="1"/>
  <c r="A160" i="5" s="1"/>
  <c r="A161" i="5" s="1"/>
  <c r="A162" i="5" s="1"/>
  <c r="A164" i="5" s="1"/>
  <c r="A165" i="5" l="1"/>
  <c r="A166" i="5" s="1"/>
  <c r="A167" i="5" s="1"/>
  <c r="A169" i="5" s="1"/>
  <c r="A170" i="5" s="1"/>
  <c r="A171" i="5" s="1"/>
  <c r="A172" i="5" s="1"/>
  <c r="A173" i="5" s="1"/>
  <c r="A175" i="5" s="1"/>
  <c r="A176" i="5" s="1"/>
  <c r="A177" i="5" s="1"/>
  <c r="A178" i="5" s="1"/>
  <c r="A179" i="5" s="1"/>
  <c r="A180" i="5" s="1"/>
  <c r="A181" i="5" s="1"/>
  <c r="A182" i="5" s="1"/>
  <c r="A185" i="5" l="1"/>
  <c r="A192" i="5" l="1"/>
  <c r="A202" i="5" s="1"/>
  <c r="A203" i="5" s="1"/>
  <c r="A204" i="5" s="1"/>
  <c r="A206" i="5" s="1"/>
  <c r="A207" i="5" s="1"/>
  <c r="A208" i="5" s="1"/>
  <c r="A209" i="5" l="1"/>
  <c r="A211" i="5" s="1"/>
  <c r="A212" i="5" l="1"/>
  <c r="A213" i="5" s="1"/>
  <c r="A214" i="5" s="1"/>
  <c r="A215" i="5" s="1"/>
  <c r="A216" i="5" s="1"/>
  <c r="A218" i="5" s="1"/>
  <c r="A219" i="5" s="1"/>
  <c r="A220" i="5" s="1"/>
  <c r="A221" i="5" s="1"/>
  <c r="A222" i="5" s="1"/>
  <c r="A223" i="5" s="1"/>
  <c r="A225" i="5" s="1"/>
  <c r="A226" i="5" s="1"/>
  <c r="A227" i="5" s="1"/>
  <c r="A228" i="5" s="1"/>
  <c r="A229" i="5" s="1"/>
  <c r="A230" i="5" s="1"/>
  <c r="A231" i="5" s="1"/>
  <c r="A232" i="5" s="1"/>
  <c r="A233" i="5" s="1"/>
  <c r="A234" i="5" s="1"/>
  <c r="A235" i="5" s="1"/>
  <c r="A237" i="5" s="1"/>
  <c r="A238" i="5" s="1"/>
  <c r="A239" i="5" s="1"/>
  <c r="A240" i="5" s="1"/>
  <c r="A241" i="5" s="1"/>
  <c r="A242" i="5" s="1"/>
  <c r="A243" i="5" s="1"/>
  <c r="A244" i="5" s="1"/>
  <c r="A245" i="5" s="1"/>
  <c r="A248" i="5" s="1"/>
  <c r="A249" i="5" l="1"/>
  <c r="A251" i="5" l="1"/>
  <c r="A252" i="5" s="1"/>
  <c r="A253" i="5" s="1"/>
  <c r="A254" i="5" s="1"/>
  <c r="A255" i="5" s="1"/>
  <c r="A256" i="5" s="1"/>
  <c r="A257" i="5" s="1"/>
  <c r="A259" i="5" s="1"/>
  <c r="A260" i="5" s="1"/>
  <c r="A261" i="5" s="1"/>
  <c r="A263" i="5" s="1"/>
  <c r="A264" i="5" l="1"/>
  <c r="A265" i="5" s="1"/>
  <c r="A266" i="5" s="1"/>
  <c r="A268" i="5" s="1"/>
  <c r="A269" i="5" l="1"/>
  <c r="A270" i="5" s="1"/>
  <c r="A271" i="5" s="1"/>
  <c r="A274" i="5" s="1"/>
  <c r="A275" i="5" s="1"/>
  <c r="A276" i="5" s="1"/>
  <c r="A277" i="5" s="1"/>
  <c r="A279" i="5" l="1"/>
  <c r="A280" i="5" s="1"/>
  <c r="A281" i="5" s="1"/>
  <c r="A283" i="5" s="1"/>
  <c r="A286" i="5" l="1"/>
  <c r="A288" i="5" s="1"/>
  <c r="A289" i="5" s="1"/>
  <c r="A291" i="5" l="1"/>
  <c r="A292" i="5" s="1"/>
  <c r="A293" i="5" s="1"/>
  <c r="A295" i="5" s="1"/>
  <c r="A296" i="5" l="1"/>
  <c r="A298" i="5" s="1"/>
  <c r="A299" i="5" s="1"/>
  <c r="A301" i="5" s="1"/>
  <c r="A303" i="5" s="1"/>
  <c r="A304" i="5" s="1"/>
  <c r="A306" i="5" s="1"/>
  <c r="A307" i="5" s="1"/>
  <c r="A308" i="5" s="1"/>
</calcChain>
</file>

<file path=xl/sharedStrings.xml><?xml version="1.0" encoding="utf-8"?>
<sst xmlns="http://schemas.openxmlformats.org/spreadsheetml/2006/main" count="1652" uniqueCount="1125">
  <si>
    <t>Budget</t>
  </si>
  <si>
    <t>Oui</t>
  </si>
  <si>
    <t>Non</t>
  </si>
  <si>
    <t>Nom de la société contrôlée :</t>
  </si>
  <si>
    <t>Secteur économique :</t>
  </si>
  <si>
    <t>Numéro d'entreprise :</t>
  </si>
  <si>
    <t>Chiffre d'affaires</t>
  </si>
  <si>
    <t>Personnel occupé (ETP)</t>
  </si>
  <si>
    <t>Total</t>
  </si>
  <si>
    <t>Mission légale sélectionnée :</t>
  </si>
  <si>
    <t>Honoraires</t>
  </si>
  <si>
    <t>Tarif horaire</t>
  </si>
  <si>
    <t>Type d'entreprise :</t>
  </si>
  <si>
    <t>Le rapport a-t-il été signé et daté à la fin des principaux travaux de contrôle ?</t>
  </si>
  <si>
    <t>de 20 à 36</t>
  </si>
  <si>
    <t>de 30 à 50</t>
  </si>
  <si>
    <t>de 70 à 120</t>
  </si>
  <si>
    <t>de 40 à 60</t>
  </si>
  <si>
    <t>de 50 à 80</t>
  </si>
  <si>
    <t>de 100 à 200</t>
  </si>
  <si>
    <t>de 180 à 360</t>
  </si>
  <si>
    <t>de 300 à 700</t>
  </si>
  <si>
    <t>N/A</t>
  </si>
  <si>
    <t>Société commerciale</t>
  </si>
  <si>
    <t>ASBL et similaire</t>
  </si>
  <si>
    <t>Contrôle interne</t>
  </si>
  <si>
    <t>Eléments probants (audit evidence)</t>
  </si>
  <si>
    <t>Soldes d'ouverture</t>
  </si>
  <si>
    <t>Sondages</t>
  </si>
  <si>
    <t>Audit estimations comptables</t>
  </si>
  <si>
    <t>Cycle clients/ventes</t>
  </si>
  <si>
    <t>Cycle achats/fournisseurs</t>
  </si>
  <si>
    <t>Cycle investissement (CAPEX)</t>
  </si>
  <si>
    <t>Cycle liquidités et banques</t>
  </si>
  <si>
    <t>Cycle des inventaires</t>
  </si>
  <si>
    <t>Cycle du personnel</t>
  </si>
  <si>
    <t>Comptes de bilans</t>
  </si>
  <si>
    <t>Frais d'établissement</t>
  </si>
  <si>
    <t>Immobilisations incorporelles</t>
  </si>
  <si>
    <t>Immobilisations corporelles</t>
  </si>
  <si>
    <t>Immobilisations financières</t>
  </si>
  <si>
    <t>Placements de trésorerie et valeurs disponibles</t>
  </si>
  <si>
    <t>Comptes de régularisation de l'actif</t>
  </si>
  <si>
    <t>Subsides en capital</t>
  </si>
  <si>
    <t>Comptes de résultats</t>
  </si>
  <si>
    <t>Services et biens divers</t>
  </si>
  <si>
    <t>Autres charges d'exploitation</t>
  </si>
  <si>
    <t>Missions légale</t>
  </si>
  <si>
    <t>Apport en nature</t>
  </si>
  <si>
    <t>Quasi-apport</t>
  </si>
  <si>
    <t>Fusion / scission</t>
  </si>
  <si>
    <t>Modification de l'objet social</t>
  </si>
  <si>
    <t>Transformation de société</t>
  </si>
  <si>
    <t>Proposition de dissolution</t>
  </si>
  <si>
    <t>Acompte sur dividende</t>
  </si>
  <si>
    <t>Emission d'actions sous le pair comptable</t>
  </si>
  <si>
    <t>Souscription publique / droit de souscription d'obligations convertibles</t>
  </si>
  <si>
    <t>Limitation ou suppression du droit de préférence</t>
  </si>
  <si>
    <t>Rép.</t>
  </si>
  <si>
    <t>Procédures analytiques</t>
  </si>
  <si>
    <t>NOMBRE D’HEURES A PRESTER : (à titre indicatif sur la base de la « Grille Stassin » telle que développée en 1986)</t>
  </si>
  <si>
    <t>Total bilan + Produits d’exploitation + Produits financiers</t>
  </si>
  <si>
    <t>Nombre moyen d’heures à prester</t>
  </si>
  <si>
    <t>de 0 à 350 KEUR</t>
  </si>
  <si>
    <t>de 350 à 870 KEUR</t>
  </si>
  <si>
    <t>de 870 à 1.730 KEUR</t>
  </si>
  <si>
    <t>de 1.730 à 3.470 KEUR</t>
  </si>
  <si>
    <t>de 3.470 à 8.680 KEUR</t>
  </si>
  <si>
    <t>de 8.680 à 17.350 KEUR</t>
  </si>
  <si>
    <t>de 17.350 à 52.000 KEUR</t>
  </si>
  <si>
    <t>de 52.000 à 140.000 KEUR</t>
  </si>
  <si>
    <t>Type d'entreprise</t>
  </si>
  <si>
    <t>Mutualité</t>
  </si>
  <si>
    <t>Autre</t>
  </si>
  <si>
    <t>Procédure à investiguer</t>
  </si>
  <si>
    <t>Confirmations externes</t>
  </si>
  <si>
    <t>Comptes de régularisation du passif</t>
  </si>
  <si>
    <t>La conclusion du rapport est-elle conforme aux normes concernées?</t>
  </si>
  <si>
    <t>La conclusion du rapport est-elle conforme aux normes concernées (contrôle effectué conformément aux normes et l'avis sur l'absence de toute surévaluation de l'actif net, mention du montant de l'actif net et la diiférence lorsque l'actif net est inférieur au capital et/ou au capital minimum en attirant le cas échéant l'attention sur le risque spécifique qui en découle en ce qui concerne la responsabilité) ?</t>
  </si>
  <si>
    <t>Fonds de pension</t>
  </si>
  <si>
    <t>Autres</t>
  </si>
  <si>
    <t>6. Conclusion</t>
  </si>
  <si>
    <t>7. Attestation</t>
  </si>
  <si>
    <t>Chiffres clés statutaires</t>
  </si>
  <si>
    <t>Prestations statutaires</t>
  </si>
  <si>
    <t>Cycle placements/produits/charges (assurances)</t>
  </si>
  <si>
    <t>Cycle Non vie/primes acquises/charge des sinistres/variation provisions techniques (assurances)</t>
  </si>
  <si>
    <t>Cycle Vie/primes/charge des sinistres/variation provisions techniques (assurances)</t>
  </si>
  <si>
    <t>Cycle Comptes non techniques/produits/charges (assurances)</t>
  </si>
  <si>
    <t>Cycle Obligations hors bilan (assurances)</t>
  </si>
  <si>
    <t>Cycle Réassurance (assurances)</t>
  </si>
  <si>
    <t>Le dossier de travail fait-il mention du seuil au-dessus duquel les anomalies ne peuvent pas être considérées comme clairement insignifiantes au niveau des états financiers du groupe?</t>
  </si>
  <si>
    <t>Le dossier fait-il mention du seuil de signification retenu au niveau des composants pour lesquels les auditeurs de ces composants effectueront un audit ou un examen limité pour les besoins de l’audit du groupe (étant inférieur à celui fixé pour les états financiers du groupe pris dans leur ensemble)?</t>
  </si>
  <si>
    <t>%</t>
  </si>
  <si>
    <t>Bénéfice (Perte) de l'exercice (9904)</t>
  </si>
  <si>
    <t>Completeness/Exhaustivité</t>
  </si>
  <si>
    <t>Existence/Existence</t>
  </si>
  <si>
    <t>Accuracy/Exactitude</t>
  </si>
  <si>
    <t>Valuation/Valorisation</t>
  </si>
  <si>
    <t>Occurence/Apparition</t>
  </si>
  <si>
    <t>Presentation/Présentation</t>
  </si>
  <si>
    <t>Auditflow</t>
  </si>
  <si>
    <t>Assertions</t>
  </si>
  <si>
    <t>Un conseil d'entreprise a-t-il été institué au sein de l'entité contrôlée?</t>
  </si>
  <si>
    <t>Inspecteur:</t>
  </si>
  <si>
    <t>Managers :</t>
  </si>
  <si>
    <t>Hôpital</t>
  </si>
  <si>
    <t>Réviseur qui signe :</t>
  </si>
  <si>
    <t>Autres collaborateurs :</t>
  </si>
  <si>
    <t>Réel</t>
  </si>
  <si>
    <t>Différence</t>
  </si>
  <si>
    <t>Autres réviseurs :</t>
  </si>
  <si>
    <t>Cycle de contrôle interne concerné</t>
  </si>
  <si>
    <t>Nom de l'entité contrôlée :</t>
  </si>
  <si>
    <t>RISQUE D'AUDIT 1</t>
  </si>
  <si>
    <t>Ressort-il de l'échantillon que les éléments à contrôler ont été sélectionnés de manière telle que tous les éléments d'une population aient une chance d'être sélectionnés?</t>
  </si>
  <si>
    <t>Ressort-il du dossier que chaque élément sélectionné a été contrôlé et, si le réviseur n'était pas en mesure de réaliser les procédures d'audit prévues sur un élément sélectionné, qu'un autre élément a été sélectionné ou que des procédures alternatives adaptées ont été mises en œuvre?</t>
  </si>
  <si>
    <t>Ressort-il du dossier que le réviseur a vérifié si ses attentes ont un niveau de précision suffisant pour permettre d’identifier une anomalie?</t>
  </si>
  <si>
    <t>Ressort-il du dossier que le réviseur a fixé le montant considéré comme acceptable de tout écart entre les montants enregistrés et les valeurs attendues, au-delà duquel il lui faudra entreprendre des investigations complémentaires?</t>
  </si>
  <si>
    <t>Ressort-il du dossier que le réviseur a évalué la fiabilité des données sur lesquelles sont fondées ses attentes (ses prévisions)?</t>
  </si>
  <si>
    <t>Ressort-il du dossier que les anomalies relevées dans l'échantillon ont été extrapolées à l'ensemble de la population?</t>
  </si>
  <si>
    <t>RISQUE D'AUDIT 2</t>
  </si>
  <si>
    <t>4. Exécution de l'audit: Se baser sur le contrôle interne et/ou Contrôles de substance</t>
  </si>
  <si>
    <t>5. Exécution de l'audit: Autres travaux de contrôle</t>
  </si>
  <si>
    <t>Ressort-il du dossier que le réviseur a apprécié, sur la base des éléments probants, si les estimations comptables contenues dans les états financiers sont raisonnables?</t>
  </si>
  <si>
    <t>Ressort-il du dossier que le réviseur a apprécié l'évaluation faite par la direction de la capacité de l'entité à poursuivre son exploitation?</t>
  </si>
  <si>
    <t>Ressort-il du dossier que le réviseur a mis en oeuvre des procédures analytiques à une date proche de la fin des travaux d'audit pour l'aider à fonder une conclusion générale sur le fait que les états financiers sont cohérents avec sa connaissance de l'entité?</t>
  </si>
  <si>
    <t>Le cas échéant, ressort-il du dossier que le réviseur a révisé la stratégie générale d’audit et le programme de travail?</t>
  </si>
  <si>
    <t>Ressort-il du dossier que le volume d'heures prestées est raisonnable compte tenu de l'étendue et de la complexité de l'entité contrôlée?</t>
  </si>
  <si>
    <t>Ressort-il du dossier que le réviseur a évalué les résultats du sondage et si l'utilisation des sondages a fourni une base raisonnable pour fonder des conclusions sur l'ensemble de la population testée?</t>
  </si>
  <si>
    <t>Scope out</t>
  </si>
  <si>
    <t>NL</t>
  </si>
  <si>
    <t>Y</t>
  </si>
  <si>
    <t>N</t>
  </si>
  <si>
    <t>FR</t>
  </si>
  <si>
    <t>conso</t>
  </si>
  <si>
    <t>prudentieel</t>
  </si>
  <si>
    <t>prudentieel toezicht aanwezig</t>
  </si>
  <si>
    <t>confirmaties isa 505</t>
  </si>
  <si>
    <t>ISA 505 is van toepassing</t>
  </si>
  <si>
    <t>ISA 505 est d'application</t>
  </si>
  <si>
    <t>verbonden partijen ISA 550</t>
  </si>
  <si>
    <t>ISA 550 is van toepassing</t>
  </si>
  <si>
    <t>ISA 550 est d'application</t>
  </si>
  <si>
    <t>Schattingen ISA 540</t>
  </si>
  <si>
    <t>ISA 540 is van toepassing</t>
  </si>
  <si>
    <t>ISA 540 est d'application</t>
  </si>
  <si>
    <t>Service org. ISA 402</t>
  </si>
  <si>
    <t>ISA 402 is van toepassing</t>
  </si>
  <si>
    <t>ISA 402 est d'application</t>
  </si>
  <si>
    <t>Continuïteit ISA 570</t>
  </si>
  <si>
    <t>ISA 570 is van toepassing</t>
  </si>
  <si>
    <t>ISA 570 est d'application</t>
  </si>
  <si>
    <t>Eerste jaar audit ISA 510</t>
  </si>
  <si>
    <t>ISA 510 is van toepassing</t>
  </si>
  <si>
    <t>ISA 510 est d'application</t>
  </si>
  <si>
    <t>Interne Auditor ISA 610</t>
  </si>
  <si>
    <t>ISA 610 is van toepassing</t>
  </si>
  <si>
    <t>ISA 610 est d'application</t>
  </si>
  <si>
    <t>Deskundige door revisor ISA 620</t>
  </si>
  <si>
    <t>ISA 620 is van toepassing</t>
  </si>
  <si>
    <t>ISA 620 est d'application</t>
  </si>
  <si>
    <t>Ondernemingsraad</t>
  </si>
  <si>
    <t>Auditcomité</t>
  </si>
  <si>
    <t>internal QC Rev.</t>
  </si>
  <si>
    <t>geen auditflow</t>
  </si>
  <si>
    <t>Auditflow Risque 1 non rempli</t>
  </si>
  <si>
    <t>N/A, wegens auditflow</t>
  </si>
  <si>
    <t>Vragen van toepassing, wegens auditflow</t>
  </si>
  <si>
    <t>Auditflow Risque 3 non rempli</t>
  </si>
  <si>
    <t>Auditflow Risque 2 non rempli</t>
  </si>
  <si>
    <t xml:space="preserve">Contrôle prudentiel </t>
  </si>
  <si>
    <t xml:space="preserve">Conseil d'entreprise </t>
  </si>
  <si>
    <t>Comité d'audit</t>
  </si>
  <si>
    <t>Ressort-il du dossier que le réviseur a vérifié si ses attentes ont un niveau de précision suffisant pour permettre d'identifier une anomalie?</t>
  </si>
  <si>
    <t>APPLICATIONS SPECIFIQUES</t>
  </si>
  <si>
    <t>INFORMATIONS CLES RELATIVES AU MANDAT CONTROLE</t>
  </si>
  <si>
    <t>N°</t>
  </si>
  <si>
    <t>ISA 600.15</t>
  </si>
  <si>
    <t>Le dossier fait-il mention de la détermination d'un seuil de signification pour les états financiers du groupe?</t>
  </si>
  <si>
    <t>ISA 600.24</t>
  </si>
  <si>
    <t>ISA 600.33</t>
  </si>
  <si>
    <t>ISA 600.38 et 39</t>
  </si>
  <si>
    <t>ISA 600.40</t>
  </si>
  <si>
    <t>ISA 600.41</t>
  </si>
  <si>
    <t>ISA 600.42</t>
  </si>
  <si>
    <t>ISA 600.45</t>
  </si>
  <si>
    <t>ISA 600.34</t>
  </si>
  <si>
    <t>ISA 450.14</t>
  </si>
  <si>
    <t>ISA 220.20</t>
  </si>
  <si>
    <t>ISA 220.22</t>
  </si>
  <si>
    <t>Ressort-il du dossier de travail que les événements survenus entre la date des comptes consolidés et la date du rapport du commissaire ont été examinés de manière adéquate ?</t>
  </si>
  <si>
    <t>ISA 330.14</t>
  </si>
  <si>
    <t>ISA 560.10</t>
  </si>
  <si>
    <t>ISA 320.10</t>
  </si>
  <si>
    <t>ISA 320.11</t>
  </si>
  <si>
    <t>ISA 520.7</t>
  </si>
  <si>
    <t>ISA 330.8</t>
  </si>
  <si>
    <t>ISA 330.17</t>
  </si>
  <si>
    <t>ISA 330.12</t>
  </si>
  <si>
    <t>ISA 330.10.b</t>
  </si>
  <si>
    <t>ISA 330.29</t>
  </si>
  <si>
    <t>ISA 330.13</t>
  </si>
  <si>
    <t>ISA 330.15</t>
  </si>
  <si>
    <t>ISA 530.7</t>
  </si>
  <si>
    <t>ISA 530.8</t>
  </si>
  <si>
    <t>ISA 530.9 à 11</t>
  </si>
  <si>
    <t>ISA 530.12</t>
  </si>
  <si>
    <t>ISA 530.15</t>
  </si>
  <si>
    <t>ISA 530.14</t>
  </si>
  <si>
    <t>ISA 530.9 et 11</t>
  </si>
  <si>
    <t>ISA 240.33</t>
  </si>
  <si>
    <t>ISA 330.22</t>
  </si>
  <si>
    <t>ISA 501.6</t>
  </si>
  <si>
    <t>ISA 501.7</t>
  </si>
  <si>
    <t>ISA 501.5</t>
  </si>
  <si>
    <t>ISA 501.8</t>
  </si>
  <si>
    <t>ISA 540.13</t>
  </si>
  <si>
    <t>ISA 540.18</t>
  </si>
  <si>
    <t>ISA 570.12</t>
  </si>
  <si>
    <t>ISA 570.16</t>
  </si>
  <si>
    <t>ISA 570.10</t>
  </si>
  <si>
    <t>ISA 570.21</t>
  </si>
  <si>
    <t>ISA 570.22</t>
  </si>
  <si>
    <t>ISA 520.6</t>
  </si>
  <si>
    <t>ISA 450.5</t>
  </si>
  <si>
    <t>ISA 450.8</t>
  </si>
  <si>
    <t>ISA 450.7</t>
  </si>
  <si>
    <t>ISA 450.11</t>
  </si>
  <si>
    <t>ISA 450.10</t>
  </si>
  <si>
    <t>Article 13, § 2 de la loi du 7/12/2016</t>
  </si>
  <si>
    <t>6.2. Evaluation des anomalies relevées (ISA 450)</t>
  </si>
  <si>
    <t>§ 2.3 des normes</t>
  </si>
  <si>
    <t>§ 2.4 des normes</t>
  </si>
  <si>
    <t>§ 3.1 des normes</t>
  </si>
  <si>
    <t>§ 3.2 des normes</t>
  </si>
  <si>
    <t>§ 3.4 des normes</t>
  </si>
  <si>
    <t>§ 3.5 des normes</t>
  </si>
  <si>
    <t>§ 3.7 des normes</t>
  </si>
  <si>
    <t>§ 3.3 des normes</t>
  </si>
  <si>
    <t>Article 13, § 4 de la loi du 7/12/2016</t>
  </si>
  <si>
    <t>§ 2.1 des normes</t>
  </si>
  <si>
    <t>§ 2.2 des normes</t>
  </si>
  <si>
    <t>Ressort-il du dossier que le réviseur a procédé à l’identification de l’opération projetée?</t>
  </si>
  <si>
    <t>Ressort-il du dossier que le réviseur a effectué l’analyse de l’organisation administrative et principalement des mesures qui assurent la fiabilité du système comptable?</t>
  </si>
  <si>
    <t>Ressort-il du dossier que les travaux du réviseur sont suffisants pour lui permettre de conclure que l’état résumant la situation active et passive forme une base raisonnable pour le calcul de l’actif net?</t>
  </si>
  <si>
    <t>§ 2.5 des normes</t>
  </si>
  <si>
    <t>§ 2.6 des normes</t>
  </si>
  <si>
    <t>Ressort-il du dossier que le réviseur a calculé l’actif net de la société en prêtant attention au respect des dispositions légales et statutaires, principalement en ce qu’elles affectent la composition du capital social de la société (l'écart, le cas échéant, entre les capitaux propres et le capital social applicable à la nouvelle forme de société a-t-il été analysé) ?</t>
  </si>
  <si>
    <t>§ 2.8 des normes</t>
  </si>
  <si>
    <t>Le rapport est-il daté et signé du jour où les travaux ont
été achevés?</t>
  </si>
  <si>
    <t>§ 3.6 des normes</t>
  </si>
  <si>
    <t>§ 3.1 à 3.5 des normes</t>
  </si>
  <si>
    <t>Article 21 de la loi du 7/12/2016</t>
  </si>
  <si>
    <t>§ 2.3 et 2.3.1 des normes</t>
  </si>
  <si>
    <t>§ 2.4.1 des normes</t>
  </si>
  <si>
    <t>§ 2.4.7 des normes</t>
  </si>
  <si>
    <t>§ 2.6.1 des normes</t>
  </si>
  <si>
    <t>§ 2.6.2 des normes</t>
  </si>
  <si>
    <t>Le réviseur expose-t-il dans son rapport les principales données relatives à la situation financière des sociétés concernées, les méthodes utilisées pour l’évaluation, leur importance relative dans le calcul de la valeur ainsi que son avis sur le fait si ces méthodes sont appropriées en l’espèce?</t>
  </si>
  <si>
    <t>§ 3.3 et 3.3.2 des normes</t>
  </si>
  <si>
    <t>Le réviseur expose-t-il dans son rapport le mode de calcul du rapport d’échange en vue de déterminer dans quelle mesure celui-ci est pertinent et raisonnable?
Pour que le rapport d’échange soit pertinent et raisonnable, il faut que : a) il se base sur des valeurs d’entreprises calculées sur des bases comparables et b) il respecte équitablement les droits légitimes des actionnaires majoritaires comme minoritaires.</t>
  </si>
  <si>
    <t>§ 2.6 et 2.6.1 des normes</t>
  </si>
  <si>
    <t>Le réviseur expose-t-il dans son rapport la façon dont il a effectué ses contrôles en spécifiant dans quelle mesure il a pu appuyer ses travaux sur une organisation administrative et comptable suffisante dans le contexte de l’opération?</t>
  </si>
  <si>
    <t>Le réviseur a-t-il reproduit ou joint à son rapport l'état comptable qui en fait l'objet?</t>
  </si>
  <si>
    <t>Dans la mesure où ils sont significatifs par rapport à la décision de dissolution, le rapport du réviseur mentionne-t-il les événements qui se sont produits ou qui ont été portés à sa connaissance après la clôture de l’état comptable?</t>
  </si>
  <si>
    <t>§ 4.2 et 4.3 des normes</t>
  </si>
  <si>
    <t>§ 4.4 des normes</t>
  </si>
  <si>
    <t>§ 1.4 des normes</t>
  </si>
  <si>
    <t>ISRE 2410.19</t>
  </si>
  <si>
    <t>ISRE 2410.26 à 29</t>
  </si>
  <si>
    <t>ISRE 2410.34</t>
  </si>
  <si>
    <t>ISRE 2410.43 à 47</t>
  </si>
  <si>
    <t>EVALUATION GLOBALE DE L'INSPECTEUR</t>
  </si>
  <si>
    <t>L'inspecteur est prié de conclure son inspection en répondant aux questions ci-dessous, tenant compte de l'ensemble des constatations effectuées lors du contrôle de qualité.</t>
  </si>
  <si>
    <t>Réponse:</t>
  </si>
  <si>
    <t>Motivation de l'inspecteur:</t>
  </si>
  <si>
    <t>Réaction du réviseur contrôlé:</t>
  </si>
  <si>
    <t>ISA 530.6</t>
  </si>
  <si>
    <t>Ressort-il du dossier que le réviseur a identifié et évalué les risques d'anomalies significatives, provenant de fraudes ou résultant d'erreurs, au niveau des états financiers et des assertions, par la connaissance de l'entité et de son environnement, y compris de son contrôle interne, fournissant ainsi une base pour concevoir et mettre en oeuvre des réponses aux risques évalués d'anomalies significatives?</t>
  </si>
  <si>
    <t>Ressort-il du dossier que le réviseur a planifié l'audit de sorte que la mission soit réalisée de manière efficace?</t>
  </si>
  <si>
    <t>Ressort-il du dossier que le réviseur s'est forgé une opinion sur les comptes annuels fondée sur une évaluation des conclusions tirées des éléments probants recueillis?</t>
  </si>
  <si>
    <t>Ressort-il du dossier que le réviseur a exprimé clairement son opinion sur les comptes annuels dans un rapport écrit qui décrit également le fondement de celle-ci?</t>
  </si>
  <si>
    <t>Société de bourse</t>
  </si>
  <si>
    <t>Société de gestion d'OPC</t>
  </si>
  <si>
    <t>Cycle des Crédits (ét.)</t>
  </si>
  <si>
    <t>Cycle des Dépôts (ét.)</t>
  </si>
  <si>
    <t>Cycle des Titres (ét.)</t>
  </si>
  <si>
    <t>Cycle de Trésorerie (ét.)</t>
  </si>
  <si>
    <t>Cycle des Services d'investissement (ét.)</t>
  </si>
  <si>
    <t>Cycle de Liquidation (ét.)</t>
  </si>
  <si>
    <t>ISA 315.13</t>
  </si>
  <si>
    <t>Voir Par. A20 – A21</t>
  </si>
  <si>
    <t>Voir Par. A13</t>
  </si>
  <si>
    <r>
      <t xml:space="preserve">A21. Tester l'efficacité du fonctionnement des contrôles n'équivaut pas à en prendre connaissance ni à en évaluer la conception </t>
    </r>
    <r>
      <rPr>
        <i/>
        <sz val="11"/>
        <rFont val="Calibri"/>
        <family val="2"/>
        <scheme val="minor"/>
      </rPr>
      <t>(design)</t>
    </r>
    <r>
      <rPr>
        <sz val="11"/>
        <rFont val="Calibri"/>
        <family val="2"/>
        <scheme val="minor"/>
      </rPr>
      <t xml:space="preserve"> et la mise en oeuvre </t>
    </r>
    <r>
      <rPr>
        <i/>
        <sz val="11"/>
        <rFont val="Calibri"/>
        <family val="2"/>
        <scheme val="minor"/>
      </rPr>
      <t>(implementation).</t>
    </r>
    <r>
      <rPr>
        <sz val="11"/>
        <rFont val="Calibri"/>
        <family val="2"/>
        <scheme val="minor"/>
      </rPr>
      <t xml:space="preserve"> Le même type de procédures d'audit est cependant réalisé. Le réviseur peut par conséquent décider qu'il est plus efficace de tester l'efficacité du fonctionnement </t>
    </r>
    <r>
      <rPr>
        <i/>
        <sz val="11"/>
        <rFont val="Calibri"/>
        <family val="2"/>
        <scheme val="minor"/>
      </rPr>
      <t>(effectiveness)</t>
    </r>
    <r>
      <rPr>
        <sz val="11"/>
        <rFont val="Calibri"/>
        <family val="2"/>
        <scheme val="minor"/>
      </rPr>
      <t xml:space="preserve"> des contrôles en même temps qu'il évalue leur conception et vérifie leur mise en oeuvre effective.</t>
    </r>
  </si>
  <si>
    <t>Voir Par. A41</t>
  </si>
  <si>
    <t>Voir Par. A33-A34</t>
  </si>
  <si>
    <t>Voir Par. A36-A39</t>
  </si>
  <si>
    <t>Est-ce que le réviseur utilise des éléments probants provenant d'un audit précédent (analyse du contrôle interne suivant un plan de rotation)?</t>
  </si>
  <si>
    <t>Les conclusions recueillies lors des exercices antérieurs se trouvent-elles dans le dossier?</t>
  </si>
  <si>
    <t>Le réviseur a-t-il défini un échantillon de taille suffisante pour réduire le risque d'échantillonnage à un niveau suffisamment faible pour être acceptable?</t>
  </si>
  <si>
    <t>Voir Par. A30-A31
A30. Dans certaines situations, il peut s'avérer nécessaire de recueillir des éléments probants justifiant de l'efficacité du fonctionnement de contrôles indirects. Par exemple, lorsque l'auditeur décide de tester l'efficacité de la revue par un utilisateur d'un rapport d'exceptions indiquant le montant des ventes excédant la limite de crédit autorisée, la revue de cet utilisateur et du suivi qui en est fait est un contrôle d'intérêt direct pour l'auditeur. Les contrôles sur l'exactitude de l'information donnée dans ces rapports (par exemple contrôles généraux portant sur le système informatique) sont désignés comme "contrôles indirects".</t>
  </si>
  <si>
    <t>Voir Par. A12 – A13</t>
  </si>
  <si>
    <t>Voir Par. A4 – A9</t>
  </si>
  <si>
    <t>Voir Par. A17</t>
  </si>
  <si>
    <t>Voir Par. A21-A23</t>
  </si>
  <si>
    <t>Voir Par. A15</t>
  </si>
  <si>
    <t>Voir Par. A16</t>
  </si>
  <si>
    <t>Voir Par. A12–A14</t>
  </si>
  <si>
    <t>Voir Par. A18 – A20</t>
  </si>
  <si>
    <t>Le réviseur a-t-il défini un échantillon de taille suffisante pour réduire le risque d'échantillonage à un niveau suffisamment faible pour être acceptable?</t>
  </si>
  <si>
    <t>Ressort-il du dossier que le réviseur a déterminé si, afin de répondre aux risques identifiés que la direction puisse contourner les contrôles, il est nécessaire de mettre en oeuvre d'autres procédures d'audit en supplément de celles spécifiquement visées ci-dessus (p.ex., lorsqu'il existe des risques spécifiques supplémentaires que la direction passe outre les contrôles qui ne sont pas couverts par les procédures mises en oeuvre selon les diligences requises aux trois questions précédentes)?</t>
  </si>
  <si>
    <t>Voir Par. A47</t>
  </si>
  <si>
    <t>Voir Par. A1-A8</t>
  </si>
  <si>
    <t>Ressort-il du dossier que le réviseur a mis en œuvre des procédures d'audit sur les documents d'inventaire finaux pour déterminer s'ils reflètent avec exactitude les résultats du comptage des stocks?</t>
  </si>
  <si>
    <t>Voir Par. A9 – A11</t>
  </si>
  <si>
    <t>Voir Par. A15 – A16</t>
  </si>
  <si>
    <t>Voir Par. A26 – A27</t>
  </si>
  <si>
    <t>Voir Par. A12 – A14</t>
  </si>
  <si>
    <t>Voir Par. A42</t>
  </si>
  <si>
    <t>Voir Par. A9</t>
  </si>
  <si>
    <t>Voir Par. A17 – A19</t>
  </si>
  <si>
    <t>Le réviseur doit prendre en compte
son évaluation des risques pour déterminer la nature et l'étendue de telles procédures d’audit qui doivent comprendre : (Voir Par. A7 – A8)
(a) la prise de connaissance de toutes procédures mises en place par la direction pour s'assurer que les événements postérieurs à la clôture ont été identifiés ;
(b) des demandes d'informations auprès de la direction et, si cela s’avère nécessaire, auprès des personnes constituant le gouvernement d'entreprise, afin de savoir si des événements postérieurs à la clôture susceptibles d’avoir un effet sur les états financiers sont survenus ; (Voir Par. A9)
(c) la lecture des procès-verbaux, lorsqu’ils existent, des réunions d'associés, de la direction et des personnes constituant le gouvernement d'entreprise, qui se sont tenues après la date des états financiers, et des demandes d'informations concernant les questions abordées lors de ces réunions pour lesquelles les procès-verbaux ne sont pas encore disponibles ; (Voir Par. A10)
(d) la prise de connaissance, des derniers états financiers intermédiaires postérieurs à la clôture, le cas échéant.</t>
  </si>
  <si>
    <t>Voir Par. A2 – A6</t>
  </si>
  <si>
    <t>Ressort-il du dossier que le réviseur s'est assuré que les chiffres comparatifs correspondent avec la publication de l'exercice précédent?</t>
  </si>
  <si>
    <t>7.1. Revue de contrôle qualité de la mission (ISA 220)</t>
  </si>
  <si>
    <t>Voir Par. A23 – A25</t>
  </si>
  <si>
    <t>ISA 450.6</t>
  </si>
  <si>
    <t>Un récapitulatif des anomalies non corrigées est-il inclus dans la lettre d'affirmation ou joint à celle-ci?</t>
  </si>
  <si>
    <t>ISA 560.6 et 7</t>
  </si>
  <si>
    <r>
      <t xml:space="preserve">Lors de sa prise de connaissance des contrôles pertinents pour l'audit, le réviseur a-t-il évalué la conception </t>
    </r>
    <r>
      <rPr>
        <i/>
        <sz val="11"/>
        <rFont val="Calibri"/>
        <family val="2"/>
        <scheme val="minor"/>
      </rPr>
      <t>(design)</t>
    </r>
    <r>
      <rPr>
        <sz val="11"/>
        <rFont val="Calibri"/>
        <family val="2"/>
        <scheme val="minor"/>
      </rPr>
      <t xml:space="preserve"> de ces contrôles et déterminer s'ils ont été mis en oeuvre </t>
    </r>
    <r>
      <rPr>
        <i/>
        <sz val="11"/>
        <rFont val="Calibri"/>
        <family val="2"/>
        <scheme val="minor"/>
      </rPr>
      <t>(implementation)</t>
    </r>
    <r>
      <rPr>
        <sz val="11"/>
        <rFont val="Calibri"/>
        <family val="2"/>
        <scheme val="minor"/>
      </rPr>
      <t xml:space="preserve"> en réalisant des procédures en plus des demandes d'informations auprès du personnel de l'entité?</t>
    </r>
  </si>
  <si>
    <r>
      <t>Ressort-il du dossier que le réviseur a acquis la connaissance de la façon dont l'entité a répondu aux risques provenant du système informatique (</t>
    </r>
    <r>
      <rPr>
        <i/>
        <sz val="11"/>
        <rFont val="Calibri"/>
        <family val="2"/>
        <scheme val="minor"/>
      </rPr>
      <t>general IT-controls and application controls</t>
    </r>
    <r>
      <rPr>
        <sz val="11"/>
        <rFont val="Calibri"/>
        <family val="2"/>
        <scheme val="minor"/>
      </rPr>
      <t>)?</t>
    </r>
  </si>
  <si>
    <t>A moins que ceci soit irréalisable, ressort-il du dossier que le réviseur était présent à la prise d'inventaire physique des stocks afin:
(i) d'évaluer les instructions et les procédures définies par la direction pour enregistrer et contrôler les résultats de la prise d'inventaire physique des stocks de l'entité;
(ii) d'observer l'application des procédures de comptage établies par la direction;
(iii) d'inspecter les stocks ; et
(iv) de tester des comptages?</t>
  </si>
  <si>
    <r>
      <t>A11-</t>
    </r>
    <r>
      <rPr>
        <u/>
        <sz val="11"/>
        <rFont val="Calibri"/>
        <family val="2"/>
        <scheme val="minor"/>
      </rPr>
      <t xml:space="preserve"> Annexe 2.</t>
    </r>
    <r>
      <rPr>
        <sz val="11"/>
        <rFont val="Calibri"/>
        <family val="2"/>
        <scheme val="minor"/>
      </rPr>
      <t xml:space="preserve"> Exemples de facteurs influençant la taille de l'échantillon dans des tests de procédures:
1. Augmentation de l'étendue sur la base
de laquelle l'évaluation du risque par l'auditeur prend en compte les contrôles pertinents.
2. Augmentation du taux de déviation acceptable.
3. Augmentation du taux de déviation attendu dans la population à soumettre aux tests.
4. Augmentation du niveau d'assurance désiré par l'auditeur que le taux de déviation acceptable soit supérieur au taux réel de déviation dans la population.</t>
    </r>
  </si>
  <si>
    <r>
      <t xml:space="preserve">A11 - </t>
    </r>
    <r>
      <rPr>
        <u/>
        <sz val="11"/>
        <rFont val="Calibri"/>
        <family val="2"/>
        <scheme val="minor"/>
      </rPr>
      <t xml:space="preserve">Annexe 3. </t>
    </r>
    <r>
      <rPr>
        <sz val="11"/>
        <rFont val="Calibri"/>
        <family val="2"/>
        <scheme val="minor"/>
      </rPr>
      <t>Exemples de facteurs influençant la taille de l'échantillon dans des vérifications de détail:
1. Augmentation du risque d'anomalies significatives selon l'évaluation de l'auditeur
2. Accroissement du recours à d'autres contrôles de substance visant la même assertion
3. Augmentation du niveau d’assurance désiré
par l’auditeur que l’anomalie tolérable soit supérieure à l’anomalie réelle dans la population.
4. Augmentation de l'anomalie tolérable
5. Augmentation du nombre d'anomalies que
l'auditeur s'attend à trouver dans la population
6. Stratification de la population lorsque ceci est approprié</t>
    </r>
  </si>
  <si>
    <t>Ressort-il du dossier que le réviseur a déterminé si les anomalies non corrigées, prises individuellement ou en cumulé, sont significatives?</t>
  </si>
  <si>
    <t>Ressort-il du dossier que le réviseur s'est entretenu avec la personne chargée du contrôle qualité de la mission des questions importantes relevées au cours de l'audit, y compris de celles identifiées lors de la revue de contrôle qualité?</t>
  </si>
  <si>
    <t>Ressort-il du dossier que le réviseur n'a pas daté son rapport d'audit avant la date d'achèvement de la revue de contrôle qualité de la mission?</t>
  </si>
  <si>
    <t>Ressort-il du dossier que le réviseur a obtenu toutes les informations significatives même postérieures à la date de clôture des états financiers servant de base au calcul de la parité d’échange?</t>
  </si>
  <si>
    <t>Le réviseur mentionne-t-il dans son rapport la mission qui lui est confiée, la référence aux documents de désignation, l’identification de l’opération de fusion ou de scission ainsi que la façon dont il a exercé son contrôle sur l’évaluation des sociétés concernées et le rapport d’échange?</t>
  </si>
  <si>
    <t>Ressort-il du dossier que le réviseur a examiné dans quelle mesure les dispositions légales et réglementaires relatives à la comptabilité et aux comptes annuels sont respectées?
En particulier que:
- les règles d’évaluation adaptées aux circonstances de la liquidation sont approuvées par l’organe d’administration;
- les livres légaux sont régulièrement tenus;
- le plan comptable est approprié et que l’état comptable de liquidation découlent sans addition ni omission de la balance des comptes.</t>
  </si>
  <si>
    <t>ISRE 2410.43 (k) et (m)</t>
  </si>
  <si>
    <t>ISRE 2410.64</t>
  </si>
  <si>
    <t xml:space="preserve">Le rapport de vérification du commissaire a-t-il été annexé à son rapport annuel sur les comptes annuels ? </t>
  </si>
  <si>
    <t xml:space="preserve">Un rapport écrit a-t-il été établi conformément à la norme ISRE 2410? </t>
  </si>
  <si>
    <t>Le réviseur mentionne-t-il dans son rapport la mission qui lui a été confiée, la référence au document de désignation et la façon dont il a exercé son contrôle sur l’état comptable remis à l’assemblée générale?</t>
  </si>
  <si>
    <t>Le rapport est-il daté et signé du jour où les travaux de contrôle ont été achevés?</t>
  </si>
  <si>
    <t>La conclusion du rapport est-elle conforme aux normes concernées (contrôle conformément aux normes, valeur retenue pour chaque catégorie d'actions ou parts de chaque société concernée,  rapport d'échange pertinent et raisonnable et réserves éventuelles?</t>
  </si>
  <si>
    <t>CONTROLE D'UNE AUTRE MISSION LEGALE</t>
  </si>
  <si>
    <t>Article 17, § 2 de la loi du 7/12/2016</t>
  </si>
  <si>
    <t>Le cas échéant, ressort-il du dossier que les conclusions exprimées dans le rapport révisoral sont cohérentes avec les constatations documentées dans le dossier de travail ?</t>
  </si>
  <si>
    <t xml:space="preserve">Voir Par. A36-A39
</t>
  </si>
  <si>
    <t>Référence des pièces
justificatives du dossier d'audit</t>
  </si>
  <si>
    <t>Société cotée sur un marché non réglementé</t>
  </si>
  <si>
    <t>ISA 300.7 et 8</t>
  </si>
  <si>
    <t>Sondages en audit - Mise en oeuvre de procédures d'audit sur moins de 100% des éléments d'une population pertinente pour l'audit, de telle sorte que toutes les unités d'échantillonnage aient une chance d'être sélectionnées, en vue de fournir à l'auditeur une base raisonnable à partir de laquelle il tire des conclusions sur la population dans son ensemble.</t>
  </si>
  <si>
    <t>Ressort-il du dossier que le réviseur a procédé à une investigation de la nature et de la cause des déviations relevées, et qu'il y a donné une suite appropriée?</t>
  </si>
  <si>
    <t>Ressort-il du dossier que le réviseur a procédé à une investigation de la nature et de la cause des  anomalies relevées, et qu'il en a assuré le suivi nécessaire?</t>
  </si>
  <si>
    <t>Ressort-il du dossier que le réviseur a procédé à une investigation de la nature et de la cause des anomalies relevées, et qu'il en a assuré le suivi nécessaire?</t>
  </si>
  <si>
    <r>
      <rPr>
        <u/>
        <sz val="11"/>
        <rFont val="Calibri"/>
        <family val="2"/>
        <scheme val="minor"/>
      </rPr>
      <t>Pour les estimations comptables qui engendrent des risques importants</t>
    </r>
    <r>
      <rPr>
        <sz val="11"/>
        <rFont val="Calibri"/>
        <family val="2"/>
        <scheme val="minor"/>
      </rPr>
      <t>, ressort-il du dossier que le réviseur a, en plus des autres contrôles de substance réalisés, évalué les aspects suivants:
(a) la façon dont la direction a pris en considération des hypothèses alternatives ou des réalisations différentes, ainsi que les raisons pour lesquelles elle ne les a pas retenues, ou la façon dont la direction a pris en compte d’une autre manière l'incertitude attachée à l'évaluation lors de la détermination de l'estimation comptable ; 
(b) si les hypothèses importantes retenues par la direction sont raisonnables ;
(c) lorsque ceci touche au caractère raisonnable d'hypothèses importantes retenues par la direction ou au caractère approprié de l'application du référentiel comptable applicable, l'intention de la direction de mener des actions spécifiques et sa capacité à le faire?</t>
    </r>
  </si>
  <si>
    <r>
      <rPr>
        <u/>
        <sz val="11"/>
        <rFont val="Calibri"/>
        <family val="2"/>
        <scheme val="minor"/>
      </rPr>
      <t>Pour les estimations comptables qui engendrent des risques importants</t>
    </r>
    <r>
      <rPr>
        <sz val="11"/>
        <rFont val="Calibri"/>
        <family val="2"/>
        <scheme val="minor"/>
      </rPr>
      <t>, ressort-il du dossier que le réviseur a recueilli des éléments probants suffisants et appropriés concernant le fait de savoir si la décision de la direction de refléter, ou de ne pas refléter, les estimations comptables dans les états financiers et les éléments d'évaluation choisis pour les estimations comptables, sont conformes aux dispositions du référentiel comptable applicable?</t>
    </r>
  </si>
  <si>
    <t>Existe-t-il une doute important sur la capacité de l'entité contrôlée à poursuivre son exploitation (ISA 570) ?</t>
  </si>
  <si>
    <t>Ressort-il du dossier que le réviseur a acquis la connaissance du contrôle interne pertinent pour l'audit?</t>
  </si>
  <si>
    <r>
      <t>Ressort-il du dossier que le réviseur a fixé un (des) seuil(s) de planification (</t>
    </r>
    <r>
      <rPr>
        <i/>
        <sz val="11"/>
        <rFont val="Calibri"/>
        <family val="2"/>
        <scheme val="minor"/>
      </rPr>
      <t>performance materiality</t>
    </r>
    <r>
      <rPr>
        <sz val="11"/>
        <rFont val="Calibri"/>
        <family val="2"/>
        <scheme val="minor"/>
      </rPr>
      <t>) dans le but d'évaluer les risques d'anomalies significatives et de déterminer la nature, le calendrier et l'étendue des procédures d'audit complémentaires?</t>
    </r>
  </si>
  <si>
    <t>Ressort-il du dossier que le réviseur a mis en oeuvre des procédures d'évaluation des risques en vue de lui fournir une base pour l'identification et l'évaluation des risques d’anomalies significatives au niveau des états financiers et des assertions?</t>
  </si>
  <si>
    <t>Ressort-il du dossier que le réviseur a revu le montant réalisé des estimations comptables comprises dans les états financiers de la période précédente, ou, le cas échéant, leur révision subséquente pour les besoins de la période en cours?</t>
  </si>
  <si>
    <t>Ressort-il du dossier que le réviseur a entrepris de réaliser une ou plusieurs des procédures suivantes, en prenant en compte la nature de l'estimation comptable:
(a) déterminer si les événements survenus jusqu'à la date du rapport d'audit fournissent des éléments probants concernant l'estimation comptable ; 
(b) vérifier la façon dont la direction à procédé aux estimations comptables et les données sur lesquelles elles sont basées;
(c) tester l'efficacité du fonctionnement des contrôles sur la manière dont la direction a procédé aux estimations comptables, conjointement avec des contrôles de substance appropriés ;
(d) déterminer une estimation ponctuelle ou une fourchette d'estimations pour apprécier l'estimation ponctuelle de la direction?</t>
  </si>
  <si>
    <t>Ressort-il du dossier que les anomalies relevées au cours de l'audit (corrigées ou non), autres que celles qui sont clairement insignifiantes, ont été inventoriées et quantifiées?</t>
  </si>
  <si>
    <t>Ressort-il du dossier que le réviseur a mis en oeuvre des procédures d'audit en vue de recueillir des éléments probants suffisants et appropriés visant à déterminer si tous les événements survenus entre la date des états financiers et la date du rapport d'audit qui requièrent un ajustement des états financiers ou une information à fournir dans ceux-ci, ont été identifiés?</t>
  </si>
  <si>
    <r>
      <t xml:space="preserve">Voir Par. A26 – A27, A29 –
A31
</t>
    </r>
    <r>
      <rPr>
        <u/>
        <sz val="11"/>
        <rFont val="Calibri"/>
        <family val="2"/>
        <scheme val="minor"/>
      </rPr>
      <t/>
    </r>
  </si>
  <si>
    <r>
      <rPr>
        <u/>
        <sz val="11"/>
        <rFont val="Calibri"/>
        <family val="2"/>
        <scheme val="minor"/>
      </rPr>
      <t>Aspects particuliers concernant les petites entités:</t>
    </r>
    <r>
      <rPr>
        <sz val="11"/>
        <rFont val="Calibri"/>
        <family val="2"/>
        <scheme val="minor"/>
      </rPr>
      <t xml:space="preserve">
A29. Outre les audits d'états financiers d'entités cotées, une revue de contrôle qualité de la mission est requise pour les missions d'audit qui remplissent les critères définis par le cabinet et qui soumettent les missions à une revue de contrôle qualité de la mission. Dans certains cas, aucune des missions d'audit du cabinet ne remplissent les critères qui les soumettraient à ce type de revue.</t>
    </r>
  </si>
  <si>
    <t>Ressort-il du dossier que le réviseur a rassemblé la documentation d'audit dans un dossier d'audit et complété la mise en forme finale de ce dossier au plus tard 60 jours après la date de signature du rapport d'audit?</t>
  </si>
  <si>
    <t>ISA 230.14
Article 17, § 3 de la loi du 7/12/2016</t>
  </si>
  <si>
    <t>Ressort-il du dossier de travail que le réviseur responsable de l’audit du groupe a demandé à l'auditeur du composant de lui communiquer les points pertinents pour ses conclusions sur l'audit du groupe?</t>
  </si>
  <si>
    <t>Ressort-il du dossier que réviseur responsable de l’audit du groupe a déterminé le type de travaux qu’il entend mettre en oeuvre par lui-même ou par l’intermédiaire des auditeurs des composants sur l’information financière des composants?</t>
  </si>
  <si>
    <t>Cette revue de contrôle qualité comprend-elle:
- une discussion des points importants;
- une revue des états financiers et du projet de rapport d'audit;
- une revue de la documentation supportant les jugements exercés par l'équipe d'audit;
- une évaluation des conclusions supportant le rapport d'audit?</t>
  </si>
  <si>
    <t>Voir Par. A23 – A29</t>
  </si>
  <si>
    <t>Voir Par. A60</t>
  </si>
  <si>
    <t>Voir Par. A61</t>
  </si>
  <si>
    <t>Voir Par. A63</t>
  </si>
  <si>
    <t>Article 13, § 1, al.3 de la loi de 7/12/2016</t>
  </si>
  <si>
    <t>Ressort-il du dossier que le réviseur a vérifié et consigné par écrit qu'il respecte les exigences en matière d'indépendance ?</t>
  </si>
  <si>
    <t>Le dossier contient-il une lettre de mission écrite et signée? Outre la description de la mission, la lettre de mission doit préciser de manière équilibrée les droits et devoirs réciproques du client et du réviseur.</t>
  </si>
  <si>
    <t>Ressort-il du dossier que, le cas échéant, le réviseur s'est informé auprès de l'entité contrôlée sur le fait qu'un autre réviseur est chargé ou a été chargé au cours des douzes mois écoulés d'une mission révisorale dans la même entité?</t>
  </si>
  <si>
    <t>Ressort-il du dossier qu'un programme de travail a été établi et utilisé ?</t>
  </si>
  <si>
    <t>Ressort-il du dossier que le réviseur a acquis des connaissances générales des sociétés concernées et de l'identification des objectifs de l'opération, ainsi que des circonstances qui l'entourent ?</t>
  </si>
  <si>
    <t>Ressort-il du dossier qu'un programme de travail a été établi et utilisé (y compris la collaboration avec d'autres professionnels) ?</t>
  </si>
  <si>
    <t>Ressort-il du dossier que le réviseur a obtenu tous les documents et données économiques indispensables à son contrôle? Notamment:
- projet de fusion ou de scission;
- états financiers utilisés pour l’évaluation des sociétés concernées par l’opération (y compris les règles d’évaluation);
- éléments probants validant les données servant au calcul du rapport d’échange et en particulier la documentation qui appuie le contrôle des états financiers;
- informations nécessaires sur l’harmonisation des méthodes d’évaluation utilisées par les deux sociétés en vue de calculer le rapport d’échange;
- informations sur toute modification significative du patrimoine.</t>
  </si>
  <si>
    <t>Ressort-il du dossier que le réviseur a identifié les méthodes d'évaluation retenues par chacune des sociétés concernées et qu'il s'est assuré que ces méthodes sont acceptables?</t>
  </si>
  <si>
    <t>Ressort-il du dossier que le réviseur a vérifié que le rapport d'échange est calculé de façon correcte au départ de l'évaluation économique des sociétés concernées et en assurant un traitement équitable pour les différentes catégories d'actions ou parts?</t>
  </si>
  <si>
    <t>Ressort-il du dossier que le réviseur a examiné le projet de fusion ou de scission afin de déterminer si toutes les données requises par la loi y sont reprises et si ces informations correspondent aux renseignements qu’il a pu recueillir auprès des organes des sociétés concernées?</t>
  </si>
  <si>
    <t>En cas de scission, ressort-il du dossier que le réviseur a prêté une attention particulière à la description précise des éléments de patrimoine actif, passif, des droits et engagements hors bilan et des autres obligations contractuelles (telles que baux, personnel, assurances, contrats d’approvisionnements et concessions, etc.), à transférer à chacune des sociétés bénéficiaires ainsi qu’à la répartition aux actionnaires ou associés de la société scindée des actions ou parts des sociétés bénéficiaires ainsi qu’au critère sur lequel cette répartition est fondée?</t>
  </si>
  <si>
    <t>Ressort-il du dossier que le réviseur a vérifié que six semaines au moins avant l'assemblée générale appelée à se prononcer sur la fusion, le projet de fusion était déposé par chacune des sociétés appelées à fusionner au greffe du tribunal de commerce?</t>
  </si>
  <si>
    <t>Ressort-il du dossier qu'un programme de travail a été établi et utilisé (en vue d'effectuer un controle plénier)?</t>
  </si>
  <si>
    <t>Ressort-il du dossier que le réviseur a étudié le rapport de l'organe d'administration ?</t>
  </si>
  <si>
    <t>Ressort-il du dossier que le réviseur a analysé l'organisation administrative de la société, principalement les mesures qui assurent la fiabilité du système comptable?</t>
  </si>
  <si>
    <t>Ressort-il du dossier que les événements importants survenus pendant la période entre l'arrêt de l'état financier intermédiaire et la date du rapport, ont été vérifiés ?</t>
  </si>
  <si>
    <t>Ressort-il du dossier que le réviseur a préparé une documentation suffisante et appropriée pour fonder sa conclusion?</t>
  </si>
  <si>
    <t>Pas d'auditflow</t>
  </si>
  <si>
    <t>N/A en raison de l'auditflow</t>
  </si>
  <si>
    <t xml:space="preserve">Applicable en raison de l'auditflow </t>
  </si>
  <si>
    <t>ISA 560.15</t>
  </si>
  <si>
    <r>
      <t xml:space="preserve">Voir Par. A8-A11
Il doit ressortir clairement de la stratégie d'audit quels comptes seront contrôlés via quel auditflow (tests de procédures / tests de substance), s'il sera fait appel à un expert, etc.
</t>
    </r>
    <r>
      <rPr>
        <u/>
        <sz val="11"/>
        <rFont val="Calibri"/>
        <family val="2"/>
        <scheme val="minor"/>
      </rPr>
      <t>Aspects particuliers concernant les petites entités:</t>
    </r>
    <r>
      <rPr>
        <sz val="11"/>
        <rFont val="Calibri"/>
        <family val="2"/>
        <scheme val="minor"/>
      </rPr>
      <t xml:space="preserve">
A11. Dans les audits de petites entités, l'intégralité des travaux peut être menée par une petite équipe restreinte. Beaucoup de ces audits sont menés par un associé responsable de la mission (qui peut être un professionnel exerçant à titre individuel) travaillant avec une seule personne (ou sans personne). Avec une équipe restreinte, la coordination et la communication entre les membres sont plus faciles. Pour ces entités, l’établissement de la stratégie générale d’audit n'est pas un exercice complexe ou prenant beaucoup de temps ; Celui-ci variera avec la taille de l'entité, la complexité de l'audit et la taille de l'équipe affectée à la mission. Par exemple, un mémorandum succinct préparé à la fin de l'audit précédent sur la base d'une revue des dossiers de travail et identifiant les points importants mis en évidence lors de l'achèvement de l'audit, mis à jour pendant la période en cours sur la base des entretiens avec le propriétaire-dirigeant, peut servir de documentation de la stratégie d'audit pour la mission d'audit en cours, si elle couvre les points notés à l'ISA 300.8.</t>
    </r>
  </si>
  <si>
    <r>
      <t xml:space="preserve">Voir Par. A15 – A16
A11. Lorsque l'auditeur n'est pas en mesure de réaliser les procédures d'audit prévues sur un élément sélectionné, ou des procédures alternatives adaptées, il doit traiter l'élément en question en tant que </t>
    </r>
    <r>
      <rPr>
        <u/>
        <sz val="11"/>
        <rFont val="Calibri"/>
        <family val="2"/>
        <scheme val="minor"/>
      </rPr>
      <t>déviation par rapport au contrôle prescrit</t>
    </r>
    <r>
      <rPr>
        <sz val="11"/>
        <rFont val="Calibri"/>
        <family val="2"/>
        <scheme val="minor"/>
      </rPr>
      <t xml:space="preserve"> dans le cas de tests de procédures, ou en tant qu'anomalie dans le cas de vérifications de détail.</t>
    </r>
  </si>
  <si>
    <r>
      <t>Voir Par. A15 – A16
A11.Lorsque l'auditeur n'est pas en mesure de réaliser les procédures d'audit prévues sur un élément sélectionné, ou des procédures alternatives adaptées, il doit traiter l'élément en question en tant que déviation par rapport au contrôle prescrit dans le cas de tests de procédures, ou en tant qu'</t>
    </r>
    <r>
      <rPr>
        <u/>
        <sz val="11"/>
        <rFont val="Calibri"/>
        <family val="2"/>
        <scheme val="minor"/>
      </rPr>
      <t>anomalie</t>
    </r>
    <r>
      <rPr>
        <sz val="11"/>
        <rFont val="Calibri"/>
        <family val="2"/>
        <scheme val="minor"/>
      </rPr>
      <t xml:space="preserve"> dans le cas de vérifications de détail.</t>
    </r>
  </si>
  <si>
    <r>
      <t xml:space="preserve">Voir Par. A15 – A16
A11.Lorsque l'auditeur n'est pas en mesure de réaliser les procédures d'audit prévues sur un élément sélectionné, ou des procédures alternatives adaptées, il doit traiter l'élément en question en tant que </t>
    </r>
    <r>
      <rPr>
        <u/>
        <sz val="11"/>
        <rFont val="Calibri"/>
        <family val="2"/>
        <scheme val="minor"/>
      </rPr>
      <t>déviation par rapport au contrôle</t>
    </r>
    <r>
      <rPr>
        <sz val="11"/>
        <rFont val="Calibri"/>
        <family val="2"/>
        <scheme val="minor"/>
      </rPr>
      <t xml:space="preserve"> prescrit dans le cas de tests de procédures, ou en tant qu'anomalie dans le cas de vérifications de détail.</t>
    </r>
  </si>
  <si>
    <t>§ 4.1 à 4.3 des normes</t>
  </si>
  <si>
    <t>Ressort-il du dossier que le réviseur a pris à l'égard de son client des mesures de vigilance qui consistent à identifier et vérifier l'identité des personnes, évaluer les caractéristiques du client et l'objet et la nature envisagée de la relation d'affaires ou de l'opération occasionnelle et exercer une vigilance continue à l'égard de la relation d'affaires ou de l'opération?</t>
  </si>
  <si>
    <t>A2. L'expression « manifestement insignifiant» n'est pas un substitut à l'expression « non significatif ». Les éléments manifestement insignifiants seront d'un tout autre ordre de grandeur (plus petit) que le seuil de signification déterminé selon la Norme ISA 320, et seront manifestement sans conséquence, pris individuellement ou en cumulé, qu’ils soient jugés selon des critères d’ampleur, de nature ou selon les circonstances de leur survenance.</t>
  </si>
  <si>
    <t>A</t>
  </si>
  <si>
    <t>B</t>
  </si>
  <si>
    <t>C</t>
  </si>
  <si>
    <t>D</t>
  </si>
  <si>
    <t>ISA 315.21</t>
  </si>
  <si>
    <t>Secteur économique - Activités principales (description):</t>
  </si>
  <si>
    <t>Date de clôture de l'exercice contrôlé :</t>
  </si>
  <si>
    <r>
      <t xml:space="preserve">Conformément à l’article 26 de la loi, sans préjudice des situations de risque faible visées au paragraphe 3 ou de risque élevé visées au paragraphe 4, les informations pertinentes à revueillir sont :
1° lorsque l'obligation d'identification porte sur une </t>
    </r>
    <r>
      <rPr>
        <u/>
        <sz val="11"/>
        <rFont val="Calibri"/>
        <family val="2"/>
        <scheme val="minor"/>
      </rPr>
      <t>personne physique</t>
    </r>
    <r>
      <rPr>
        <sz val="11"/>
        <rFont val="Calibri"/>
        <family val="2"/>
        <scheme val="minor"/>
      </rPr>
      <t xml:space="preserve">, son nom, son prénom, ses lieu et date de naissance et, dans la mesure du possible, son adresse ;
2° lorsque l'obligation d'identification porte sur une </t>
    </r>
    <r>
      <rPr>
        <u/>
        <sz val="11"/>
        <rFont val="Calibri"/>
        <family val="2"/>
        <scheme val="minor"/>
      </rPr>
      <t>personne morale</t>
    </r>
    <r>
      <rPr>
        <sz val="11"/>
        <rFont val="Calibri"/>
        <family val="2"/>
        <scheme val="minor"/>
      </rPr>
      <t xml:space="preserve">, sa dénomination sociale, son siège social, la liste de ses administrateurs et les dispositions régissant le pouvoir d'engager la personne morale;
3° lorsque l'obligation d'identification porte sur un </t>
    </r>
    <r>
      <rPr>
        <u/>
        <sz val="11"/>
        <rFont val="Calibri"/>
        <family val="2"/>
        <scheme val="minor"/>
      </rPr>
      <t>trust,</t>
    </r>
    <r>
      <rPr>
        <sz val="11"/>
        <rFont val="Calibri"/>
        <family val="2"/>
        <scheme val="minor"/>
      </rPr>
      <t xml:space="preserve"> une </t>
    </r>
    <r>
      <rPr>
        <u/>
        <sz val="11"/>
        <rFont val="Calibri"/>
        <family val="2"/>
        <scheme val="minor"/>
      </rPr>
      <t>fiducie</t>
    </r>
    <r>
      <rPr>
        <sz val="11"/>
        <rFont val="Calibri"/>
        <family val="2"/>
        <scheme val="minor"/>
      </rPr>
      <t xml:space="preserve"> ou une </t>
    </r>
    <r>
      <rPr>
        <u/>
        <sz val="11"/>
        <rFont val="Calibri"/>
        <family val="2"/>
        <scheme val="minor"/>
      </rPr>
      <t>construction juridique similaire</t>
    </r>
    <r>
      <rPr>
        <sz val="11"/>
        <rFont val="Calibri"/>
        <family val="2"/>
        <scheme val="minor"/>
      </rPr>
      <t xml:space="preserve">, sa dénomination, les informations visées aux 1° ou au 2° relatives à son ou ses trustees ou fiduciaires, à son ou ses constituants, le cas échéant à son ou ses protecteurs, ainsi que les dispositions régissant le pouvoir d'engager le trust, la fiducie ou la construction juridique similaire.
</t>
    </r>
  </si>
  <si>
    <t>Cf. supra</t>
  </si>
  <si>
    <r>
      <t xml:space="preserve">Conformément à l’article 26 de la loi, sans préjudice des situations de risque faible visées au paragraphe 3 ou de risque élevé visées au paragraphe 4, les informations pertinentes à revueillir sont :
1° lorsque l'obligation d'identification porte sur une </t>
    </r>
    <r>
      <rPr>
        <u/>
        <sz val="11"/>
        <rFont val="Calibri"/>
        <family val="2"/>
        <scheme val="minor"/>
      </rPr>
      <t>personne physique</t>
    </r>
    <r>
      <rPr>
        <sz val="11"/>
        <rFont val="Calibri"/>
        <family val="2"/>
        <scheme val="minor"/>
      </rPr>
      <t xml:space="preserve"> en sa qualité de bénéficiaire effectif, l'identification de ses date et lieu de naissance s'effectue dans la mesure du possible;
2° lorsque l'obligation d'identification porte sur des personnes physiques en leur qualité de </t>
    </r>
    <r>
      <rPr>
        <u/>
        <sz val="11"/>
        <rFont val="Calibri"/>
        <family val="2"/>
        <scheme val="minor"/>
      </rPr>
      <t>bénéficiaires effectifs d'une fondation, d'une association (internationale) sans but lucratif, d'une fiducie ou d'un trust, ou d'une construction juridique similaire</t>
    </r>
    <r>
      <rPr>
        <sz val="11"/>
        <rFont val="Calibri"/>
        <family val="2"/>
        <scheme val="minor"/>
      </rPr>
      <t>, qui désigne ses bénéficiaires par leurs caractéristiques particulières ou leur appartenance à une catégorie spécifique, le réviseur doit recueillir suffisamment d'informations sur les caractéristiques ou la catégorie concernées afin d'être à même de pouvoir identifier les personnes physiques effectivement bénéficiaires au moment où elles exercent leurs droits acquis ou au moment du versement des prestations.</t>
    </r>
  </si>
  <si>
    <t>Date du rapport révisoral:</t>
  </si>
  <si>
    <t>Bien</t>
  </si>
  <si>
    <t>Améliorations nécessaires</t>
  </si>
  <si>
    <t>Insuffisant</t>
  </si>
  <si>
    <t>Préambule</t>
  </si>
  <si>
    <t>Le contrôle de qualité est une procédure d'examen de l'activité professionnelle d'un réviseur d'entreprises. Il a notamment pour but de vérifier que le réviseur contrôlé est doté d'une organisation appropriée par rapport à la nature et à l'étendue de ses activités. Ce contrôle vise également à garantir au public et aux autorités de contrôle que les réviseurs d'entreprises effectuent leurs travaux conformément aux normes de contrôle et aux règles déontologiques en vigueur.</t>
  </si>
  <si>
    <t>Livre 2 – Missions de contrôle</t>
  </si>
  <si>
    <t>L’approche d’audit renseignée par l’inspecteur pour chaque risque d’audit sélectionné impactera le champ des réponses à compléter dans l’onglet ‘Mandat’.</t>
  </si>
  <si>
    <t>Les principes suivants doivent être respectés :</t>
  </si>
  <si>
    <t>1) Obligation de répondre à l’ensemble des questions</t>
  </si>
  <si>
    <r>
      <t xml:space="preserve">2) Pour </t>
    </r>
    <r>
      <rPr>
        <u/>
        <sz val="11"/>
        <rFont val="Calibri"/>
        <family val="2"/>
        <scheme val="minor"/>
      </rPr>
      <t>chaque</t>
    </r>
    <r>
      <rPr>
        <sz val="11"/>
        <rFont val="Calibri"/>
        <family val="2"/>
        <scheme val="minor"/>
      </rPr>
      <t xml:space="preserve"> réponse (positive ou négative) :</t>
    </r>
  </si>
  <si>
    <t>Procédure contradictoire</t>
  </si>
  <si>
    <t>Annexes obligatoires</t>
  </si>
  <si>
    <t>Communication du rapport d’inspection au Collège</t>
  </si>
  <si>
    <t>Réviseur d'entreprises contrôlé:</t>
  </si>
  <si>
    <t>Inspecteur</t>
  </si>
  <si>
    <t>Date de l'inspection:</t>
  </si>
  <si>
    <t>Réviseur d'entreprises contrôlé</t>
  </si>
  <si>
    <t>Temps consacré au contrôle de qualité:</t>
  </si>
  <si>
    <t>Total du bilan (20/58)</t>
  </si>
  <si>
    <t>Capitaux propres (10/15)</t>
  </si>
  <si>
    <t>Ventes et prestations (70/76A)</t>
  </si>
  <si>
    <t>Produits financiers (75/76B)</t>
  </si>
  <si>
    <t xml:space="preserve">Justification de l’écart Budget / Réel et du niveau des honoraires statutaires: </t>
  </si>
  <si>
    <t>OPC agréé par la FSMA ou société de gestion d'OPC agréée par la FSMA</t>
  </si>
  <si>
    <t>Entreprise d’investissement agréée par la BNB ou la FSMA</t>
  </si>
  <si>
    <t>Fond de pension</t>
  </si>
  <si>
    <t>Autre société</t>
  </si>
  <si>
    <t>Fondation</t>
  </si>
  <si>
    <t>GEIE (groupement européen d'intérêt économique)</t>
  </si>
  <si>
    <t>ASBL (association sans but lucratif)</t>
  </si>
  <si>
    <t>INFORMATIONS CLES RELATIVES AU CONTROLE DE QUALITE</t>
  </si>
  <si>
    <t>Ressort-il du dossier que le réviseur a obtenu des fondateurs ou de l'organe d'administration tous les documents et données économiques indispensables à son contrôle ?
Pensez par exemple aux éléments nécessaires pour se former une opinion sur:
- l’existence, la localisation et le caractère apportable des biens, droits et obligations;
- la propriété des biens (extraits hypothécaires, régime matrimonial...);
- les engagements éventuels (sûreté, mandat ou promesse d’hypothéquer);
- l’existence d’engagements en matière de contrat de travail, de convention d’acquisition ou de cession d’immobilisations, de risques d’environnement;
- l’obtention, dans les délais légaux, des certificats fiscaux et sociaux.</t>
  </si>
  <si>
    <t>Le cas échéant, ressort-il du dossier que le réviseur s'est informé auprès de l'entité contrôlée sur le fait qu'un autre réviseur est chargé ou a été chargé au cours des douzes mois écoulés d'une mission révisorale dans la même entité?</t>
  </si>
  <si>
    <t>Ressort-il du dossier que le réviseur a procédé à l’identification de l’opération projetée en s'efforçant de comprendre les objectifs économiques et financiers de l'opération?
Pensez par exemple à l'examen :
- du projet de convention relatif à l'acquisition des biens,
- des statuts coordonnés,
- de l'objet social,
- de la qualité de la personne qui cède le bien.</t>
  </si>
  <si>
    <t>Ressort-il du dossier que le réviseur a porté une attention suffisante au projet de rapport spécial des fondateurs ou de l'organe d'administration (y compris la description et l'évaluation du bien cédé) ?</t>
  </si>
  <si>
    <t>3. Transformation de sociétés (Normes relatives au rapport à rédiger à l'occasion de la transformation d'une société - 2002) (Art. 14:4 du CSA)</t>
  </si>
  <si>
    <t>Ressort-il du dossier que le réviseur a rassemblé les éléments probants lui permettant de valider les soldes de comptes apparaissant dans la situation active et passive annexée au rapport de l’organe d'administration?</t>
  </si>
  <si>
    <t>Ressort-il du dossier que les événements importants postérieurs à la date d'établissement de l'état résumant la situation active et passive ont été vérifiés, et, le cas échéant, mentionnés dans le rapport du réviseur ?</t>
  </si>
  <si>
    <t xml:space="preserve">Un rapport écrit a-t-il été établi conformément aux normes précitées (y compris l'étendue du contrôle, l'état résumant la situation active et passive, la mention d'une éventuelle surévaluation de l'actif net et de son impact sur l'écart avec le capital social et la mention de cet écart lorsque l'actif net est inférieur au capital social repris dans l'état de la situation active et passive) ? </t>
  </si>
  <si>
    <t>4. Fusions et scissions (Norme relative au contrôle des opérations de fusions et de scissions de sociétés commerciales - 2013) (Art. 12:26, 12:39, 12:62 et 12:78 du CSA)</t>
  </si>
  <si>
    <t>Le rapport a-t-il été daté et signé après que le réviseur ait obtenu une confirmation écrite de l’organe d'administration en ce qui concerne les méthodes suivies pour la détermination du rapport d’échange des actions ou des parts?</t>
  </si>
  <si>
    <t xml:space="preserve">Ressort-il du dossier que l'organe d'administration a établi un état résumant la situation active et passive, clôturé à une date ne remontant pas à plus de trois mois avant l'assemblée générale appelée à se prononcer sur l'opération ? </t>
  </si>
  <si>
    <t>Ressort-il du dossier que le réviseur a rassemblé les
éléments probants lui permettant de valider les comptes du bilan tels qu’ils découlent de la comptabilité avant que les corrections requises par l'article 3:6, § 2 de l'AR du 29 avril 2019 soient apportées?</t>
  </si>
  <si>
    <t>Ressort-il du dossier que le réviseur a étudié les corrections de valeur apportées aux comptes en application de l'article 3:6, § 2 de l'AR du 29 avril 2019?</t>
  </si>
  <si>
    <r>
      <rPr>
        <u/>
        <sz val="11"/>
        <rFont val="Calibri"/>
        <family val="2"/>
        <scheme val="minor"/>
      </rPr>
      <t>S'il s'agit d'une dissolution et liquidation en un seul acte</t>
    </r>
    <r>
      <rPr>
        <sz val="11"/>
        <rFont val="Calibri"/>
        <family val="2"/>
        <scheme val="minor"/>
      </rPr>
      <t>, le réviseur a-t-il mentionné le remboursement de toutes les dettes à l'égard des tiers ou la consignation des sommes nécessaires à leur paiement dans les conclusions de son rapport?</t>
    </r>
  </si>
  <si>
    <t>Articles 2:80, al. 1, 2° et 2:135, al. 1, 2° (ASBL) du CSA</t>
  </si>
  <si>
    <r>
      <rPr>
        <u/>
        <sz val="11"/>
        <rFont val="Calibri"/>
        <family val="2"/>
        <scheme val="minor"/>
      </rPr>
      <t>Si des dettes n'ont pas été remboursées ou si le montant consigné est insuffisant</t>
    </r>
    <r>
      <rPr>
        <sz val="11"/>
        <rFont val="Calibri"/>
        <family val="2"/>
        <scheme val="minor"/>
      </rPr>
      <t>, le réviseur a-t-il mentionné dans les conclusions de son rapport que les créanciers non payés ont marqué leur accord par écrit ?</t>
    </r>
  </si>
  <si>
    <r>
      <rPr>
        <u/>
        <sz val="11"/>
        <rFont val="Calibri"/>
        <family val="2"/>
        <scheme val="minor"/>
      </rPr>
      <t>Si l'état comptable de dissolution fait appraitre un passif net</t>
    </r>
    <r>
      <rPr>
        <sz val="11"/>
        <rFont val="Calibri"/>
        <family val="2"/>
        <scheme val="minor"/>
      </rPr>
      <t>, ce montant est-il mentionné dans la conclusion du rapport du réviseur ?</t>
    </r>
  </si>
  <si>
    <t xml:space="preserve">6. Distribution d’un acompte sur dividendes (Art. 7:213 du CSA) (ISRE 2410) </t>
  </si>
  <si>
    <t>Ressort-il du dossier que le commissaire a vérifié et consigné par écrit qu'il respecte les exigences en matière d'indépendance ?</t>
  </si>
  <si>
    <t>Ressort-il du dossier que le commissaire a pris à l'égard de son client des mesures de vigilance qui consistent à identifier et vérifier l'identité des personnes, évaluer les caractéristiques du client et l'objet et la nature envisagée de la relation d'affaires ou de l'opération occasionnelle et exercer une vigilance continue à l'égard de la relation d'affaires ou de l'opération?</t>
  </si>
  <si>
    <t>Ressort-il du dossier que le commissaire a vérifié que les statuts de la société donnent à l'organe d'administration le pouvoir de distribuer un acompte à imputer sur le dividende qui sera distribué sur les résultats de l'exercice?</t>
  </si>
  <si>
    <t>Article 7:213, alinéa 1 du CSA</t>
  </si>
  <si>
    <t xml:space="preserve">Ressort-il du dossier que la décision de l'organe d'administration de distribuer un acompte n'a pas été prise plus de deux mois après la date à laquelle a été arrêté l'état résumant la situation active et passive? </t>
  </si>
  <si>
    <t>Article 7:213, alinéa 5 du CSA</t>
  </si>
  <si>
    <t>Ressort-il du dossier que le commissaire a acquis une connaissance suffisante de l'entité et de son environnement, y compris de son contrôle interne, relative à l'établissement des états financiers annuels et de l'information financière intermédiaire?</t>
  </si>
  <si>
    <t>ISRE 2410.12 et 17</t>
  </si>
  <si>
    <t>Ressort-il du dossier que l'état résumant la situation active et passive a été suffisamment contrôlé (examen limité) ?</t>
  </si>
  <si>
    <t>Ressort-il du dossier que le commissaire a obtenu de la direction de la société les déclarations écrites adaptées aux circonstances?</t>
  </si>
  <si>
    <t>Ressort-il du dossier que le commissaire a préparé une documentation suffisante et appropriée pour fonder sa conclusion?</t>
  </si>
  <si>
    <t>Article 7:213, alinéa 4 du CSA</t>
  </si>
  <si>
    <t>7. Modification des droits attachés aux classes d'actions ou parts (Art. 5:102 (SRL), 6:87 (SC) et 7:155 (SA) du CSA)</t>
  </si>
  <si>
    <t>Ressort-il du dossier que le réviseur s'est assuré que l'organe d'administration a justifié dans son rapport les modifications proposées et leurs conséquences sur les droits des classes d'actions ou de parts bénéficiaires existantes?</t>
  </si>
  <si>
    <t>Article 5:102, al.2, 6:87, al.2 et 7:155, al.2 du CSA</t>
  </si>
  <si>
    <t>Ressort-il du dossier que les données financières et comptables contenues dans le rapport de l'organe d'administration ont été suffisamment contrôlées (en ce compris les éventuelles estimations comptables et informations prévisionnelles)?</t>
  </si>
  <si>
    <t xml:space="preserve">Un rapport écrit a-t-il été établi et est-il conforme à la loi?
</t>
  </si>
  <si>
    <t>Les conclusions du rapport révisoral mentionnent-elles clairement si les données financières et comptables contenues dans le rapport de l'organe d'administration sont fidèles et suffisantes dans tous leurs aspects significatifs pour éclairer l'assemblée générale appelée à voter sur cette proposition ou, le cas échéant, mentionnent-elles pour quelles raisons ce n'est pas le cas ?</t>
  </si>
  <si>
    <t>8. Apports supplémentaires et émission de nouvelles actions (Art. 5:121 et 5:122 (SRL) du CSA)</t>
  </si>
  <si>
    <t>Ressort-il du dossier que le réviseur s'est assuré que l'organe d'administration a justifié l'opération dans son rapport ainsi que le prix d'émission, et décrit les conséquences de l'opération sur les droits patrimoniaux et les droits sociaux des actionnaires?</t>
  </si>
  <si>
    <t>Article 5:121, §1, al.1 et 5:122, al.1 du CSA</t>
  </si>
  <si>
    <t>Article 5:121, §1, al.2 et 5:122, al.2 du CSA</t>
  </si>
  <si>
    <t>9. Emission d'actions en dessous ou au-dessus du pair comptable, ou au pair comptable des actions existantes de la même catégorie (art. 7:178 et 7:179 (SA) du CSA)</t>
  </si>
  <si>
    <t>Le pair comptable de toutes les actions sans valeur nominale de la même classe est en principe égal, qu'elles soient émises au-dessus, en-dessous ou au pair comptable des actions de la même classe. Ressort-il du dossier que le réviseur a vérifié que les statuts ou la décision d'émission d'actions n'en disposent pas autrement?</t>
  </si>
  <si>
    <t>Article 7:178 du CSA</t>
  </si>
  <si>
    <t>Ressort-il du dossier que le réviseur s'est assuré que l'organe d'administration a justifié dans son rapport le prix d'émission et décrit les conséquences de l'opération sur les droits patrimoniaux et les droits sociaux des actionnaires?</t>
  </si>
  <si>
    <t>Article 7:179, §1, al.1 du CSA</t>
  </si>
  <si>
    <t>Article 7:179, §1, al.2 du CSA</t>
  </si>
  <si>
    <t>Les conclusions du rapport révisoral mentionnent-elles clairement si les informations financières et comptables contenues dans le rapport de l'organe d'administration sont fidèles et suffisantes dans tous leurs aspects significatifs pour éclairer l'assemblée générale appelée à voter sur cette proposition  ou, le cas échéant, mentionnent-elles pour quelles raisons ce n'est pas le cas ?</t>
  </si>
  <si>
    <t>10. Emission d'obligations convertibles ou de droits de souscription (art. 7:180 (SA) du CSA)</t>
  </si>
  <si>
    <t>Ressort-il du dossier que le réviseur s'est assuré que l'organe d'administration a justifié l'opération proposée dans son rapport ainsi que le prix d'émission, et décrit les conséquences de l'opération sur les droits patrimoniaux et les droits sociaux des actionnaires?</t>
  </si>
  <si>
    <t>Article 7:180, al.1 du CSA</t>
  </si>
  <si>
    <t>Article 7:180, al.2 du CSA</t>
  </si>
  <si>
    <t>11. Limitation ou suppression du droit de préférence (Art. 5:130 et 5:131 (SRL), 7:191 et 7:193 (SA) du CSA)</t>
  </si>
  <si>
    <t>Ressort-il du dossier que le réviseur a obtenu le rapport relatif à l'émission d'actions nouvelles, d'obligations convertibles ou de droits de souscription justifiant la proposition du conseil d'administration, portant notamment sur le prix d'émission et sur les conséquences financières de l'opération pour les actionnaires?</t>
  </si>
  <si>
    <t>Article 5:130, §3, al.2 et 7:191, al.2 du CSA</t>
  </si>
  <si>
    <t>Ressort-il du dossier que le réviseur s'est assuré que le rapport de l'organe d'administration justifie expressément les raisons de la limitation ou de la suppression du droit de préférence et indique quelles en sont les conséquences sur les droits patrimoniaux et les droits sociaux des actionnaires?</t>
  </si>
  <si>
    <r>
      <rPr>
        <u/>
        <sz val="11"/>
        <rFont val="Calibri"/>
        <family val="2"/>
        <scheme val="minor"/>
      </rPr>
      <t>Si le droit de préférence est limité ou supprimé en faveur d'une ou plusieurs personnes déterminées qui ne sont pas membres du personnel</t>
    </r>
    <r>
      <rPr>
        <sz val="11"/>
        <rFont val="Calibri"/>
        <family val="2"/>
        <scheme val="minor"/>
      </rPr>
      <t>, ressort-il du dossier que le réviseur a vérifié que le rapport de l'organe d'administration mentionne l'identité du ou des bénéficiaire(s) de la limitation ou de la suppression du droit de préférence?</t>
    </r>
  </si>
  <si>
    <t>Article 5:131, al.1 et 7:193, § 1, al. 1 du CSA</t>
  </si>
  <si>
    <r>
      <rPr>
        <u/>
        <sz val="11"/>
        <rFont val="Calibri"/>
        <family val="2"/>
        <scheme val="minor"/>
      </rPr>
      <t>Si le droit de préférence est limité ou supprimé en faveur d'une ou plusieurs personnes déterminées qui ne sont pas membres du personnel</t>
    </r>
    <r>
      <rPr>
        <sz val="11"/>
        <rFont val="Calibri"/>
        <family val="2"/>
        <scheme val="minor"/>
      </rPr>
      <t>, ressort-il du dossier que le réviseur a vérifié que le rapport établi par l'organe d'administration justifie en détail l'opération et le prix d'émission au regard de l'intérêt social, en tenant compte en particulier de la situation financière de la société, de l'identité des bénéficiaires et de la nature et l'ampleur de leur apport?</t>
    </r>
  </si>
  <si>
    <t>Article 5:131, al.2 et 7:193, § 1, al.2 du CSA</t>
  </si>
  <si>
    <t>Article 5:130, §3, al.3 et 7:191, al.3 du CSA</t>
  </si>
  <si>
    <r>
      <rPr>
        <u/>
        <sz val="11"/>
        <rFont val="Calibri"/>
        <family val="2"/>
        <scheme val="minor"/>
      </rPr>
      <t>Si le droit de préférence est limité ou supprimé en faveur d'une ou plusieurs personnes déterminées qui ne sont pas membres du personnel</t>
    </r>
    <r>
      <rPr>
        <sz val="11"/>
        <rFont val="Calibri"/>
        <family val="2"/>
        <scheme val="minor"/>
      </rPr>
      <t>, le réviseur émet-il une évaluation circonstanciée de la justification du prix d'émission?</t>
    </r>
  </si>
  <si>
    <t>Article 5:131, al.3 et 7:193, § 1, al.3 du CSA</t>
  </si>
  <si>
    <t>Ressort-il du dossier que le commissaire a vérifié et consigné par écrit qu'il respecte les exigences en matière d'indépendance?</t>
  </si>
  <si>
    <t>Ressort-il du dossier que le commissaire a vérifié que la distribution s'est faite sur la base d'un état résumant la situation active et passive plus récent que les derniers comptes annuels approuvés?</t>
  </si>
  <si>
    <t>Articles 5:142, al.2 et 6:115, al. 2 du CSA</t>
  </si>
  <si>
    <t xml:space="preserve">Le rapport d'évaluation limité du commissaire a-t-il été annexé à son rapport de contrôle annuel? </t>
  </si>
  <si>
    <t>Ressort-il du dossier que le commissaire a vérifié que l'organe d'administration a constaté et justifié dans un rapport écrit qu'à la suite de la distribution, la société pourra, en fonction des développements auxquels on peut raisonnablement s'attendre, continuer à s'acquitter de ses dettes au fur et à mesure de leur échéance pendant une période d'au moins douze mois à compter de la date de la distribution?</t>
  </si>
  <si>
    <t>Articles 5:143 et 6:116 du CSA</t>
  </si>
  <si>
    <t xml:space="preserve">Le commissaire a-t-il a mentionné dans son rapport de contrôle annuel qu'il a exécuté cette mission? </t>
  </si>
  <si>
    <t>Absence de documentation de contrôle</t>
  </si>
  <si>
    <t>Absence de documentation d'audit</t>
  </si>
  <si>
    <t>INFORMATIONS CLES RELATIVES AUX AUTRES MISSIONS REVISORALES EXERCEES EN VERTU DE LA LOI</t>
  </si>
  <si>
    <r>
      <rPr>
        <u/>
        <sz val="11"/>
        <rFont val="Calibri"/>
        <family val="2"/>
        <scheme val="minor"/>
      </rPr>
      <t>Si le réviseur a déterminé qu'un risque important existe</t>
    </r>
    <r>
      <rPr>
        <sz val="11"/>
        <rFont val="Calibri"/>
        <family val="2"/>
        <scheme val="minor"/>
      </rPr>
      <t>, a-t-il acquis la connaissance des contrôles exercés par l'entité, y compris des mesures de contrôle, relatifs à ce risque?</t>
    </r>
  </si>
  <si>
    <r>
      <rPr>
        <u/>
        <sz val="11"/>
        <rFont val="Calibri"/>
        <family val="2"/>
        <scheme val="minor"/>
      </rPr>
      <t>Si le réviseur a recueilli des éléments probants portant sur l'efficacité du fonctionnement des contrôles durant une période intermédiaire</t>
    </r>
    <r>
      <rPr>
        <sz val="11"/>
        <rFont val="Calibri"/>
        <family val="2"/>
        <scheme val="minor"/>
      </rPr>
      <t>, ressort-il du dossier qu'il a recueilli des éléments probants concernant les changements importants dans ces contrôles intervenus postérieurement à la période intermédiaire et qu'il a déterminé les éléments probants supplémentaires à recueillir pour la période restante?</t>
    </r>
  </si>
  <si>
    <r>
      <rPr>
        <u/>
        <sz val="11"/>
        <rFont val="Calibri"/>
        <family val="2"/>
        <scheme val="minor"/>
      </rPr>
      <t>Si des déviations sont constatées dans les contrôles sur lesquels l'auditeur prévoit de s'appuyer</t>
    </r>
    <r>
      <rPr>
        <sz val="11"/>
        <rFont val="Calibri"/>
        <family val="2"/>
        <scheme val="minor"/>
      </rPr>
      <t>, ressort-il du dossier que le réviseur a procédé à des investigations spécifiques afin d'en comprendre les causes ainsi que leurs conséquences potentielles et qu'il a déterminé si:
(a) les tests de procédures réalisés fournissent une base appropriée pour s'appuyer sur ces contrôles ;
(b) des tests de procédures supplémentaires sont nécessaires ; et
(c) il est nécessaire de répondre aux risques potentiels d'anomalies significatives par la mise en oeuvre de contrôles de substance?</t>
    </r>
  </si>
  <si>
    <t>Lors des tests de procédures, le réviseur a-t-il recuilli des éléments probants sur l'efficacité du fonctionnement des contrôles, comprenant: (i) la façon dont les contrôles ont été effectués aux moments opportuns durant la période auditée, (ii) la cohérence avec laquelles ils ont été appliqués et (iii) par qui ou par quels moyens ils ont été appliqués?</t>
  </si>
  <si>
    <t>Voir Par. A26-A29</t>
  </si>
  <si>
    <r>
      <t>Voir Par. A30-A31
A30. Dans certaines situations, il peut s'avérer nécessaire de recueillir des éléments probants justifiant de l'efficacité du fonctionnement de contrôles indirects. Par exemple, lorsque l'auditeur décide de tester l'efficacité de la revue par un utilisateur d'un rapport d'exceptions indiquant le montant des ventes excédant la limite de crédit autorisée, la revue de cet utilisateur et du suivi qui en est fait est un contrôle d'intérêt direct pour l'auditeur. Les contrôles sur l'exactitude de l'information donnée dans ces rapports (par exemple contrôles généraux portant sur le système informatique) sont désignés comme "</t>
    </r>
    <r>
      <rPr>
        <u/>
        <sz val="11"/>
        <rFont val="Calibri"/>
        <family val="2"/>
        <scheme val="minor"/>
      </rPr>
      <t>contrôles indirects</t>
    </r>
    <r>
      <rPr>
        <sz val="11"/>
        <rFont val="Calibri"/>
        <family val="2"/>
        <scheme val="minor"/>
      </rPr>
      <t>".</t>
    </r>
  </si>
  <si>
    <t>Lors de la définition de l’échantillon, le réviseur a-t-il tenu compte des objectifs de la procédure d'audit et des attributs de la population dont sera extrait l'échantillon?</t>
  </si>
  <si>
    <t>4.1. Réponses aux risques évalués - Tests de procédures (ISA 330)</t>
  </si>
  <si>
    <t>ISA 330.18</t>
  </si>
  <si>
    <t>Voir Par. A42 – A47</t>
  </si>
  <si>
    <t>Voir Par. A52</t>
  </si>
  <si>
    <t>ISA 330.21</t>
  </si>
  <si>
    <t>Voir Par. A53</t>
  </si>
  <si>
    <t xml:space="preserve">Voir Par. A54-A57 </t>
  </si>
  <si>
    <t>ISA 330.10 (a)</t>
  </si>
  <si>
    <t>ISA 330.10 (b)</t>
  </si>
  <si>
    <t>ISA 330.13(c)</t>
  </si>
  <si>
    <t>ISA 330.14 (a)</t>
  </si>
  <si>
    <t>ISA 330.14(b)</t>
  </si>
  <si>
    <t>ISA 520.5 (a)</t>
  </si>
  <si>
    <t>ISA 520.5(b)</t>
  </si>
  <si>
    <t>ISA 520.5(c)</t>
  </si>
  <si>
    <t>ISA 520.5(d)</t>
  </si>
  <si>
    <t>ISA 330.10(a)</t>
  </si>
  <si>
    <t>ISA 330.13 (c)</t>
  </si>
  <si>
    <t>ISA 520.5 (b)</t>
  </si>
  <si>
    <t>ISA 520.5 (c)</t>
  </si>
  <si>
    <t>ISA 240.32(a)</t>
  </si>
  <si>
    <t>ISA 240.32(c)</t>
  </si>
  <si>
    <t>ISA 501.4 (a)</t>
  </si>
  <si>
    <t>ISA 501.4 (b)</t>
  </si>
  <si>
    <t>ISA 710.7 (a)</t>
  </si>
  <si>
    <t>ISA 710.7 (b)</t>
  </si>
  <si>
    <t>ISA 220.19 (a) et (b)</t>
  </si>
  <si>
    <t>ISA 220.19 (c)</t>
  </si>
  <si>
    <t>4.2. Sondages - Tests de procédures (ISA 530)</t>
  </si>
  <si>
    <t>Les commissaires qui constatent dans l'exercice de leur mission, des faits graves et concordants susceptibles de compromettre la continuité de l'activité économique de la société, en informent l'organe d'administration par écrit et de manière circonstanciée.
  Dans ce cas, l'organe d'administration doit délibérer sur les mesures qui devraient être prises pour assurer la continuité de l'activité économique de la société pendant une période minimale de douze mois.
  Si dans un délai d'un mois à dater de la communication de l'information visée au premier alinéa, les commissaires n'ont pas été informés de la délibération de l'organe d'administration sur les mesures prises ou envisagées pour assurer la continuité de l'activité économique pendant une période minimale de douze mois, ou s'ils estiment que ces mesures ne sont pas susceptibles d'assurer la continuité de l'activité économique pendant une période minimale de douze mois ils peuvent communiquer par écrit leurs constatations au président du tribunal de l'entreprise. Dans ce cas, l'article 458 du Code pénal n'est pas applicable.</t>
  </si>
  <si>
    <t>Ressort-il du dossier que le réviseur a vérifié que le résumé des règles d'évaluation est suffisant pour comprendre l'établissement des comptes annuels et les choix de l'organe d'administration?</t>
  </si>
  <si>
    <t>Le rapport d'audit est-il daté :
- après la fin des travaux d'audit,
- après l'arrêt des comptes annuels par l'organe d'administration de l'entité,
- le cas échéant, après la signature du rapport de gestion et
- préalablement à l'assemblée générale?</t>
  </si>
  <si>
    <t>Ressort-il du dossier que le réviseur s’est assuré que toutes les mentions prescrites par l'article 3:6 du CSA sont traitées dans le rapport de gestion?</t>
  </si>
  <si>
    <t>La formulation du rapport d'audit est-elle conforme aux normes ISA, au CSA et à la norme complémentaire?</t>
  </si>
  <si>
    <t>Si l’une ou l’autre des mentions prescrites par les articles 3:5 et 3:6 (ou 3:32) ou 3:48 (3:52) CSA n’est pas d’application, le commissaire doit s’assurer que le rapport de gestion le mentionne (§ 43 de la norme complémentaire).</t>
  </si>
  <si>
    <t>8. Niveau des heures prestées</t>
  </si>
  <si>
    <t>EQCR</t>
  </si>
  <si>
    <t>Voir Par. A3–A12
Le concept de caractère significatif dans le contexte de l'établissement et de la présentation des états financiers est expliqué par l'ISA 320.2.</t>
  </si>
  <si>
    <t>Ressort-il du dossier que les procédures d'évaluation des risques comportent des procédures analytiques?</t>
  </si>
  <si>
    <t>Ressort-il du dossier que les procédures d'évaluation des risques comportent de l'observation physique et de l'inspection?</t>
  </si>
  <si>
    <t>ISA 450.6. L'auditeur doit déterminer si la stratégie générale d’audit et le programme de travail nécessitent d'être révisés lorsque : (a) la nature des anomalies relevées et les circonstances de leur survenance indiquent que d'autres anomalies peuvent exister qui, cumulées avec les anomalies récapitulées au cours de l'audit, pourraient être significatives ; (Voir Par. A7) ou (b) le cumul des anomalies relevées au cours de l'audit s'approche du seuil de signification, déterminé selon la Norme ISA 320. (Voir Par. A8)</t>
  </si>
  <si>
    <t>Voir Par. A10 – A12</t>
  </si>
  <si>
    <t>Voir Par. A14 – A15</t>
  </si>
  <si>
    <t>Pour cela, il doit prendre en compte :
(a) l'ampleur et la nature des anomalies, au regard tant des flux d’opérations, soldes de comptes ou informations fournies concernés, que des états financiers pris dans leur ensemble, ainsi que les circonstances particulières de leur survenance ; et (Voir Par. A16 – A22, A24 – A25)
(b) l'incidence des anomalies non corrigées relatives aux périodes précédentes sur les flux d’opérations, soldes de comptes ou informations fournies concernés, ainsi que sur les états financiers pris dans leur ensemble. (Voir Par. A23)</t>
  </si>
  <si>
    <t>Voir Par. A29</t>
  </si>
  <si>
    <r>
      <rPr>
        <u/>
        <sz val="11"/>
        <rFont val="Calibri"/>
        <family val="2"/>
        <scheme val="minor"/>
      </rPr>
      <t>Si à la demande du réviseur, la direction</t>
    </r>
    <r>
      <rPr>
        <sz val="11"/>
        <rFont val="Calibri"/>
        <family val="2"/>
        <scheme val="minor"/>
      </rPr>
      <t xml:space="preserve"> a examiné un flux d’opérations, un solde de compte ou une information fournie et </t>
    </r>
    <r>
      <rPr>
        <u/>
        <sz val="11"/>
        <rFont val="Calibri"/>
        <family val="2"/>
        <scheme val="minor"/>
      </rPr>
      <t>a corrigé les anomalies qui avaient été relevées</t>
    </r>
    <r>
      <rPr>
        <sz val="11"/>
        <rFont val="Calibri"/>
        <family val="2"/>
        <scheme val="minor"/>
      </rPr>
      <t>, ressort-il du dossier que le réviseur a mis en œuvre des procédures d'audit complémentaires pour déterminer si des anomalies subsistent?</t>
    </r>
  </si>
  <si>
    <t>Le réviseur doit : (Voir Par. A11-A12)
(a) s'entretenir de ce point avec la direction et, si cela s’avère nécessaire, avec les personnes constituant le gouvernement d'entreprise ;
(b) déterminer s'il convient de modifier les états financiers et, dans l'affirmative ;
(c) s'enquérir auprès de la direction de la façon dont elle entend traiter ce point dans les états financiers.</t>
  </si>
  <si>
    <t>Voir par. A19</t>
  </si>
  <si>
    <r>
      <t xml:space="preserve">Voir Par. A3 – A6
</t>
    </r>
    <r>
      <rPr>
        <u/>
        <sz val="11"/>
        <rFont val="Calibri"/>
        <family val="2"/>
        <scheme val="minor"/>
      </rPr>
      <t>Aspects particuliers concernant les petites entités:</t>
    </r>
    <r>
      <rPr>
        <sz val="11"/>
        <rFont val="Calibri"/>
        <family val="2"/>
        <scheme val="minor"/>
      </rPr>
      <t xml:space="preserve">
A5. La taille d'une entité peut affecter sa capacité à faire face à des conditions défavorables. Les petites entités peuvent être en mesure de réagir rapidement pour exploiter des opportunités, mais peuvent manquer de ressources pour soutenir l'activité.
A6. Des conditions touchant particulièrement les petites entités comprennent le risque que les banques et autres établissements prêteurs puissent cesser leur soutien à l'entité, de même que la perte d'un fournisseur principal, d'un client majeur, d'un employé clé, ou du droit à exercer sous licence, sous franchise ou autre agrément légal.</t>
    </r>
  </si>
  <si>
    <r>
      <t xml:space="preserve">Voir par. A8 – A10 ; A12 – A13
</t>
    </r>
    <r>
      <rPr>
        <u/>
        <sz val="11"/>
        <rFont val="Calibri"/>
        <family val="2"/>
        <scheme val="minor"/>
      </rPr>
      <t>Aspects particuliers concernant les petites entités:</t>
    </r>
    <r>
      <rPr>
        <sz val="11"/>
        <rFont val="Calibri"/>
        <family val="2"/>
        <scheme val="minor"/>
      </rPr>
      <t xml:space="preserve">
A12. Dans bon nombre de situations, la direction des petites entités peut ne pas avoir fait d'évaluation détaillée de la capacité de l'entité à poursuivre son exploitation mais, en contrepartie, peut s'appuyer sur une connaissance approfondie de l'activité et des perspectives futures anticipées. Néanmoins, conformément aux diligences requises par cette Norme ISA, il est nécessaire pour l'auditeur d'apprécier l'évaluation de la direction concernant la capacité de celle-ci à poursuivre son exploitation. Dans des petites entités, il peut être approprié de discuter avec la direction du financement de l'entité à moyen et long terme, sous réserve que les assertions de la direction puissent être corroborées par des éléments les justifiant et ne soient pas incohérentes avec la connaissance que l'auditeur a de l'entité.
A13. Le soutien financier permanent apporté par les propriétaires-dirigeants est souvent un facteur important dans les petites entités pour la poursuite de leur exploitation. Lorsqu'une petite entité est financée très largement par un prêt des propriétaires-dirigeants, il peut être important que ces fonds ne soient pas retirés. Par exemple, la poursuite de l'exploitation d'une petite entité en difficulté financière peut dépendre de l'octroi d'un prêt à l'entité par le propriétaire-dirigeant pour garantir les banques ou d'autres créanciers, ou d'hypothèques prises sur les biens personnels de celui-ci pour garantir un prêt consenti à l'entité. Dans de tels cas, l'auditeur peut recueillir des éléments justifiant du prêt octroyé par le propriétaire-dirigeant ou de la garantie donnée. Lorsque l'entité est dépendante d'un soutien financier
supplémentaire accordé par le propriétaire-dirigeant, l'auditeur peut apprécier la capacité de ce dernier à assurer le soutien financier ainsi accordé. En outre, l'auditeur peut demander une déclaration écrite confirmant les termes et conditions attachés à ce soutien financier ainsi que de l'intention du propriétaire-dirigeant ou de sa compréhension de ceux-ci.</t>
    </r>
  </si>
  <si>
    <t>Voir Par. A16-A20
Ces procédures doivent inclure : (a) de demander à la direction, dans le cas où celle-ci n'a pas encore procédé à une évaluation de la capacité de l'entité à poursuivre son exploitation, de le faire ; (b) d'apprécier les plans d'actions futures de la direction pour faire face aux problèmes relevés lors de son évaluation et de déterminer si la mise en oeuvre de ceux-ci sera susceptible d'améliorer la situation et si ces plans sont réalisables dans les circonstances ; (c) dans le cas où l'entité a établi une prévision de flux de trésorerie, et que l'analyse de celle-ci est un facteur important pour déterminer l'issue future d'événements ou de conditions retenus dans l'évaluation des plans d'action futurs de la direction : (i) d'évaluer la fiabilité des données sous-jacentes utilisées pour établir la prévision ; et (ii) de déterminer s'il existe une justification adéquate pour appuyer les hypothèses servant de base aux prévisions ; (d) de déterminer si des faits ou éléments nouveaux sont apparus depuis la date à laquelle la direction a procédé à son évaluation ; (e) de demander des déclarations écrites de la direction et, le cas échéant, des personnes constituant le gouvernement d'entreprise, concernant leurs plans d'action futurs et le caractère réalisable de tels plans.</t>
  </si>
  <si>
    <t>Voir par. A28-A31, A34</t>
  </si>
  <si>
    <t>ISA 570.23</t>
  </si>
  <si>
    <t>ISA 570.17</t>
  </si>
  <si>
    <t>ISA 570.18</t>
  </si>
  <si>
    <t>Ressort-il du dossier que le réviseur a tiré une conclusion sur le caractère approprié de l’application par la direction du principe comptable de continuité d’exploitation lors de l’établissement des états financiers?</t>
  </si>
  <si>
    <t>Ressort-il du dossier que le réviseur a conclu s'il existe ou non une incertitude significative liée à des événements ou à des conditions qui, pris isolément ou dans leur ensemble, sont susceptibles de jeter un doute important sur la capacité de l'entité à poursuivre son exploitation?</t>
  </si>
  <si>
    <t>Une incertitude est significative lorsque l'ampleur de son incidence potentielle et la vraisemblance de sa survenance sont telles que, selon le jugement de l'auditeur, une information appropriée dans les états financiers sur la nature et les implications de cette incertitude est nécessaire pour assurer la sincérité des états financiers.</t>
  </si>
  <si>
    <r>
      <t xml:space="preserve">Si le réviseur a conclu que l'application du principe comptable de continuité d’exploitation par la direction est appropriée dans les circonstances malgré l'existence d'une incertitude significative, et si </t>
    </r>
    <r>
      <rPr>
        <u/>
        <sz val="11"/>
        <rFont val="Calibri"/>
        <family val="2"/>
        <scheme val="minor"/>
      </rPr>
      <t>une information pertinente sur l'incertitude significative est fournie</t>
    </r>
    <r>
      <rPr>
        <sz val="11"/>
        <rFont val="Calibri"/>
        <family val="2"/>
        <scheme val="minor"/>
      </rPr>
      <t xml:space="preserve"> dans les états financiers, ressort-il du dossier que le réviseur a exprimé une opinion sans réserve et inclus une section distincte intitulée « Incertitude significative relative à la continuité d’exploitation » ?</t>
    </r>
  </si>
  <si>
    <r>
      <t>Si le réviseur conclut que l'application du principe comptable de continuité d'exploitation par la direction est appropriée dans les circonstances malgré l'existence d'une incertitude significative, mais qu'</t>
    </r>
    <r>
      <rPr>
        <u/>
        <sz val="11"/>
        <rFont val="Calibri"/>
        <family val="2"/>
        <scheme val="minor"/>
      </rPr>
      <t>une information pertinente sur l'incertitude significative n'est pas fournie dans les états financiers</t>
    </r>
    <r>
      <rPr>
        <sz val="11"/>
        <rFont val="Calibri"/>
        <family val="2"/>
        <scheme val="minor"/>
      </rPr>
      <t>, ressort-il du dossier que le réviseur a exprimé, selon le cas, une opinion avec réserve ou une opinion défavorable?</t>
    </r>
  </si>
  <si>
    <t>Voir Par. A32 – A34</t>
  </si>
  <si>
    <r>
      <t>Si les états financiers ont été établis sur le principe comptable de continuité d’exploitation, mais que le réviseur juge que l’</t>
    </r>
    <r>
      <rPr>
        <u/>
        <sz val="11"/>
        <rFont val="Calibri"/>
        <family val="2"/>
        <scheme val="minor"/>
      </rPr>
      <t>application par la direction du principe comptable de continuité d’exploitation</t>
    </r>
    <r>
      <rPr>
        <sz val="11"/>
        <rFont val="Calibri"/>
        <family val="2"/>
        <scheme val="minor"/>
      </rPr>
      <t xml:space="preserve"> lors de l’établissement des états financiers est </t>
    </r>
    <r>
      <rPr>
        <u/>
        <sz val="11"/>
        <rFont val="Calibri"/>
        <family val="2"/>
        <scheme val="minor"/>
      </rPr>
      <t>inappropriée,</t>
    </r>
    <r>
      <rPr>
        <sz val="11"/>
        <rFont val="Calibri"/>
        <family val="2"/>
        <scheme val="minor"/>
      </rPr>
      <t xml:space="preserve"> ressort-il du dossier qu'il a exprimé une opinion défavorable?</t>
    </r>
  </si>
  <si>
    <t>ISA 570.24</t>
  </si>
  <si>
    <t>Voir Par. A35
L'expression d'une opinion avec réserve ou la formulation d'une impossibilité d'exprimer une opinion peut être appropriée, en raison du fait qu'il peut être impossible de recueillir des éléments probants suffisants et appropriés justifiant l'application par la direction du principe comptable de continuité d’exploitation retenue pour l'établissement des états financiers, tels que des éléments probants sur l'existence des plans d’action que la direction aurait mis en place, ou sur l'existence de facteurs venant réduire le risque de non-continuité d’exploitation.</t>
  </si>
  <si>
    <t>Ressort-il du dossier que le réviseur a déterminé s'il existe des événements ou des conditions susceptibles de jeter un doute important sur la capacité de l'entité à poursuivre son exploitation?
A ce titre, il doit déterminer si la direction a déjà procédé à une évaluation préliminaire de la capacité de l'entité à poursuivre son exploitation.</t>
  </si>
  <si>
    <t>1. Apport en nature (Norme relative à la mission du réviseur d’entreprises dans le cadre d’un apport en nature et d’un quasi-apport - 2021) (Art. 5:7 et 5:133 (SRL), 6:8 et 6:110 (SC), 7:7 et 7:197 (SA) du CSA)</t>
  </si>
  <si>
    <t>Article 13, § 1, al.3 de la loi de 7/12/2016 et § 11 de la norme</t>
  </si>
  <si>
    <t>Article 21 de la loi du 7/12/2016 et § 17-18 de la norme</t>
  </si>
  <si>
    <t>§ 22 de la norme</t>
  </si>
  <si>
    <t>Ressort-il du dossier que le réviseur a repris dans ses documents de travail tous les éléments qui résultent de sa mission, y compris le projet d’acte, lui permettant de justifier le contenu de son rapport?</t>
  </si>
  <si>
    <t>Ressort-il du dossier que le réviseur a obtenu les déclarations écrites requises de l’organe d’administration ou des fondateurs?</t>
  </si>
  <si>
    <t>§ 24-25 de la norme</t>
  </si>
  <si>
    <t>Travaux d’audit de l’apport en nature par constitution</t>
  </si>
  <si>
    <t>Ressort-il du dossier que le réviseur a obtenu le projet de rapport que les fondateurs de la société doivent établir conformément aux articles 5:7, 6:8 ou 7:7 CSA, dans lequel ils précisent l’intérêt que l’apport présente pour la société, fournissent une description de chaque apport en nature et en donne une évaluation motivée, et dans lequel ils indiquent la rémunération réelle attribuée en contrepartie de l’apport?</t>
  </si>
  <si>
    <t>§ 28 de la norme</t>
  </si>
  <si>
    <t xml:space="preserve">Ressort-il du dossier que le réviseur a examiné la description fournie par les fondateurs, de chaque apport en nature, de l’évaluation adoptée et des modes d’évaluation appliqués?
A cette fin, il doit vérifier si cette description est transparante, claire et précise.                                                                                                                                                          </t>
  </si>
  <si>
    <t>§ 29 de la norme</t>
  </si>
  <si>
    <t>Ressort-il du dossier que le réviseur a procédé à l’identification de l’opération projetée?
Lors de l’identification de l’opération, il doit s’efforcer de comprendre les objectifs économiques et financiers réels de l’opération au-delà de la présentation formelle. En vue de préparer ses travaux de contrôle, il doit procéder à l’évaluation des risques liés à l’opération et qui peuvent avoir un impact – direct ou indirect – sur la description du bien à apporter et/ou sur l’évaluation de l’apport.</t>
  </si>
  <si>
    <t>§ 30 de la norme</t>
  </si>
  <si>
    <t>Ressort-il du dossier que le réviseur a obtenu le projet des statuts et pris connaissance de : l’objet de la société, la structure des capitaux propres, l’existence de titres hors capital (SA)/d’apports (SRL/SC), les droits attachés aux différentes catégories d’actions et notamment les droits aux bénéfices et à la répartition du patrimoine, éventuellement conférés aux titres non représentatifs du capital (SA)/de l’apport (SRL/SC)?</t>
  </si>
  <si>
    <t>§ 31 de la norme</t>
  </si>
  <si>
    <t>Ressort-il du dossier que l’examen des modalités de l’opération s'est poursuit jusqu’à la signature du rapport et englobe toutes les opérations qui se rapportent à celle-ci?
Jusqu’à la date de signature de son rapport, le réviseur d’entreprises doit se montrer attentif à toutes les modifications que les parties souhaiteraient apporter aux modalités de l’apport en nature.</t>
  </si>
  <si>
    <t>§ 32 de la norme</t>
  </si>
  <si>
    <t>§ 33 de la norme
Art. 5:7 et 6:8 CSA
§ 33 de la norme
Art. 7:6 CSA</t>
  </si>
  <si>
    <t>Travaux d’audit de l’apport en nature supplémentaire (sociétés sans capital) ou lors d’une augmentation en capital ou hors capital par un apport en nature (sociétés dotées d’un capital)</t>
  </si>
  <si>
    <t>Ressort-il du dossier que le réviseur a demandé aux fondateurs de lui faire parvenir tous les documents et toutes les données économiques qu’il juge indispensables à son contrôle?</t>
  </si>
  <si>
    <t>§ 34 de la norme</t>
  </si>
  <si>
    <t>Ressort-il du dossier que le réviseura obtenu le projet de rapport que l’organe d’administration de la société doit établir conformément aux articles 5:133, 6:110 ou 7:197 CSA, et dans lequel l’organe d’administration précise l’intérêt que l’apport présente pour la société, où il fournit une description de chaque apport en nature et en donne une évaluation motivée, et dans lequel il indique la rémunération réelle attribuée en contrepartie de l’apport?</t>
  </si>
  <si>
    <t>§ 36 de la norme</t>
  </si>
  <si>
    <t>§ 37 de la norme</t>
  </si>
  <si>
    <t>Ressort-il du dossier que le réviseur a procédé à l’identification de l’opération projetée?
Lors de l’identification de l’opération, il doit s’efforcer de comprendre les objectifs économiques et financiers réels de l’opération, au-delà de la présentation formelle. En vue de préparer ses travaux de contrôle, il doit procéder à l’évaluation des risques liés à l’opération et qui peuvent avoir un impact – direct ou indirect – sur la description du bien à apporter et/ou sur l’évaluation de l’apport.</t>
  </si>
  <si>
    <t>Ressort-il du dossier que le réviseur a examiné la description fournie par les fondateurs, de chaque apport en nature, de l’évaluation adoptée et des modes d’évaluation utilisés à cet effet?
A cette fin, il doit vérifier si cette description est transparante, claire et précise.</t>
  </si>
  <si>
    <t>§ 38 de la norme</t>
  </si>
  <si>
    <t>§ 39 de la norme</t>
  </si>
  <si>
    <t>Modes d’évaluation</t>
  </si>
  <si>
    <t>Ressort-il du dossier que le réviseur a vérifié que l’apport en nature n'est pas surévalué?
Le réviseur d’entreprises ne peut en aucun cas évaluer lui-même un apport en nature.</t>
  </si>
  <si>
    <t>§ 43 de la norme</t>
  </si>
  <si>
    <t>§ 42 et 44 de la norme</t>
  </si>
  <si>
    <t xml:space="preserve">Ressort-il du dossier que le réviseur a vérifié si les événements qui se sont produits ou qui ont été portés à sa connaissance après la clôture des comptes ou après la date d’établissement de la valeur des apports sont de nature à influencer les modes d’évaluation appliqués? </t>
  </si>
  <si>
    <t>§ 44, al. 2 de la norme</t>
  </si>
  <si>
    <t>§ 45 de la norme</t>
  </si>
  <si>
    <t>Ressort-il du dossier que le réviseur a examiné les modes d’évaluation retenus par les parties, de chaque apport en nature, leur motivation, et évalué le caractère approprié de ce choix? Afin d’examiner les modes d’évaluation des apports en nature appliqués, le réviseur d’entreprises doit avoir procédé:
- à l’examen des modes d’évaluation appliqués;
- à l’analyse des motivations du choix de ces modes d’évaluation;
- à l’examen du caractère approprié des modes d’évaluation appliqués en rapport avec l’économie d’entreprise, c’est-à-dire en fonction de leur utilité pour la société qui les reçoit et en tenant compte des circonstances du marché ; les évaluations se feront en principe dans une perspective de continuité d’exploitation.</t>
  </si>
  <si>
    <t>Conclusion et rapport</t>
  </si>
  <si>
    <r>
      <t>Ressort-il du rapport que le réviseur ne se prononce pas sur le caractère approprié ou opportun de l’opération, ni sur l’évaluation de la rémunération attribuée en contrepartie de l’apport, ni sur le caractère légitime et équitable de cette opération (“</t>
    </r>
    <r>
      <rPr>
        <i/>
        <sz val="11"/>
        <rFont val="Calibri"/>
        <family val="2"/>
        <scheme val="minor"/>
      </rPr>
      <t>no fairness opinion</t>
    </r>
    <r>
      <rPr>
        <sz val="11"/>
        <rFont val="Calibri"/>
        <family val="2"/>
        <scheme val="minor"/>
      </rPr>
      <t>”)?</t>
    </r>
  </si>
  <si>
    <t>Ressort-il du dossier que le réviseur a établi son rapport en utilisant le modèle de rapport repris en annexe de la norme de 2021?</t>
  </si>
  <si>
    <t>§ 76 de la norme</t>
  </si>
  <si>
    <t>§ 77 de la norme</t>
  </si>
  <si>
    <t>Ressort-il du dossier que le réviseur a réconcilié la rémunération réelle avec la rémunération indiquée dans le rapport de l’organe d’administration?
Le réviseur doit avoir obtenu de l’organe d’administration toute information concernant les éventuels avantages particuliers dont bénéficient les apporteurs et qui sont compris dans la rémunération réelle de l’apport en nature.</t>
  </si>
  <si>
    <t>§ 64 de la norme</t>
  </si>
  <si>
    <t>La conclusion du rapport est-elle conforme aux dispositions concernées de la norme (conclusion sans réserve, paragraphe d'observation ou relatif à d'autres points, conclusion avec réserve, conclusion négative ou abstention)?</t>
  </si>
  <si>
    <r>
      <rPr>
        <u/>
        <sz val="11"/>
        <rFont val="Calibri"/>
        <family val="2"/>
        <scheme val="minor"/>
      </rPr>
      <t>Dans la mesure où ils sont significatifs par rapport à l’opération</t>
    </r>
    <r>
      <rPr>
        <sz val="11"/>
        <rFont val="Calibri"/>
        <family val="2"/>
        <scheme val="minor"/>
      </rPr>
      <t>, le réviseur a-t-il mentionné dans son rapport les événements qui se sont produits ou qui ont été portés à sa connaissance après la date d’établissement de la valeur ou de la rémunération des éléments constitutifs de l’apport en nature ou de l’acquisition?
Si ces événements n’ont pas conduit les parties à modifier les conditions de l’opération, le réviseur d’entreprises a dû modifier sa conclusion.</t>
    </r>
  </si>
  <si>
    <t>Le rapport comprend-il une section intitulée « Mission », dans laquelle le réviseur explique la mission qui lui a été confiée en faisant référence au CSA, à la présente norme et au document de désignation?</t>
  </si>
  <si>
    <t>§ 65 de la norme</t>
  </si>
  <si>
    <t>Le rapport comprend-il une section intitulée « Identification de l’opération », dans laquelle la société bénéficiaire de l’apport, l’apporteur ou les apporteurs et l’objet de l’opération sont clairement identifiés?</t>
  </si>
  <si>
    <t>Le rapport comprend-il une section intitulée « Rémunération réelle attribuée en contrepartie de l’apport », y compris la mention de tous les avantages particuliers?</t>
  </si>
  <si>
    <t>§ 53-54 et 71.d) de la norme</t>
  </si>
  <si>
    <t>§ 65 à 69 de la norme</t>
  </si>
  <si>
    <t>§ 73 de la norme</t>
  </si>
  <si>
    <t>Le rapport comprend-il une section intitulée « Mission », dans laquelle le réviseur explique la mission qui lui a été confiée en faisant référence au CSA, à la norme de 2021 et au document de désignation?</t>
  </si>
  <si>
    <r>
      <t xml:space="preserve">Le réviseur mentionne-t-il dans la conclusion de son rapport si la ou les valeur(s), auxquelles conduisent les modes d’évaluation appliqués, correspond(ent) au moins à la valeur de l’apport indiquée dans (le projet d’) l’acte, </t>
    </r>
    <r>
      <rPr>
        <u/>
        <sz val="11"/>
        <rFont val="Calibri"/>
        <family val="2"/>
        <scheme val="minor"/>
      </rPr>
      <t>ou, dans le cas d’une SA</t>
    </r>
    <r>
      <rPr>
        <sz val="11"/>
        <rFont val="Calibri"/>
        <family val="2"/>
        <scheme val="minor"/>
      </rPr>
      <t>, si les valeurs d’apport auxquelles conduisent les modes d’évaluation correspondent au moins au nombre et au pair comptable (augmenté de la prime d’émission) des actions qui seront émises en contrepartie, ainsi que les autres éléments des capitaux propres résultant de cette opération?</t>
    </r>
  </si>
  <si>
    <r>
      <t xml:space="preserve">Le réviseur mentionne-t-il dans la conclusion de son rapport la contrepartie réelle attribuée en contrepartie de l’apport et précise-t-il, en particulier, l’émission d’actions projetée?
</t>
    </r>
    <r>
      <rPr>
        <u/>
        <sz val="11"/>
        <rFont val="Calibri"/>
        <family val="2"/>
        <scheme val="minor"/>
      </rPr>
      <t>Le cas échéant, pour une SA</t>
    </r>
    <r>
      <rPr>
        <sz val="11"/>
        <rFont val="Calibri"/>
        <family val="2"/>
        <scheme val="minor"/>
      </rPr>
      <t>, il doit également préciser la valeur nominale ou, à défaut de valeur nominale, le pair comptable, ainsi que le type d’actions, y compris les droits y attachés, et les éventuels avantages particuliers. Si aucun autre avantage particulier n’a été accordé, le réviseur doit mentionner dans son rapport qu’aucune autre rémunération n’a été accordée, en dehors des actions spécifiées, en contrepartie de l’apport.</t>
    </r>
  </si>
  <si>
    <t>Travaux d’audit</t>
  </si>
  <si>
    <t>§ 51 de la norme</t>
  </si>
  <si>
    <t>Ressort-il du dossier que le réviseur a demandé aux fondateurs ou à l'organe de gestion de lui faire parvenir tous les documents et toutes les données économiques qu’il juge indispensables à son contrôle?</t>
  </si>
  <si>
    <t>§ 42, 44 et 51 de la norme</t>
  </si>
  <si>
    <t>§ 43 et 51 de la norme</t>
  </si>
  <si>
    <t>§ 44, al. 2 et 51 de la norme</t>
  </si>
  <si>
    <t>§ 45 et 51 de la norme</t>
  </si>
  <si>
    <t>Ressort-il du dossier que le réviseur a examiné les modes d’évaluation retenus par les parties, de chaque quasi-apport, leur motivation, et évalué le caractère approprié de ce choix? Afin d’examiner les modes d’évaluation des quasi-apports appliqués, le réviseur d’entreprises doit avoir procédé:
- à l’examen des modes d’évaluation appliqués;
- à l’analyse des motivations du choix de ces modes d’évaluation;
- à l’examen du caractère approprié des modes d’évaluation appliqués en rapport avec l’économie d’entreprise, c’est-à-dire en fonction de leur utilité pour la société qui les reçoit et en tenant compte des circonstances du marché ; les évaluations se feront en principe dans une perspective de continuité d’exploitation.</t>
  </si>
  <si>
    <t>§ 50-51 de la norme</t>
  </si>
  <si>
    <t>Ressort-il du dossier que le réviseur a vérifié que le quasi-apport n'est pas surévalué?
Le réviseur d’entreprises ne peut en aucun cas évaluer lui-même un quasi-apport.</t>
  </si>
  <si>
    <t xml:space="preserve">Ressort-il du dossier que le réviseur a vérifié si les événements qui se sont produits ou qui ont été portés à sa connaissance après la clôture des comptes ou après la date d’établissement de la valeur des quasi-apports sont de nature à influencer les modes d’évaluation appliqués? </t>
  </si>
  <si>
    <t>Ressort-il du dossier que le réviseur a réconcilié la rémunération réelle avec la rémunération indiquée dans le rapport de l’organe d’administration?
Le réviseur doit avoir obtenu de l’organe d’administration toute information concernant les éventuels avantages particuliers dont bénéficient les apporteurs et qui sont compris dans la rémunération réelle du quasi-apport.</t>
  </si>
  <si>
    <t>Le rapport comprend-il une section intitulée « Identification de l’opération », dans laquelle la société bénéficiaire du quasi-apport, l’apporteur ou les apporteurs et l’objet de l’opération sont clairement identifiés?</t>
  </si>
  <si>
    <t>§ 56-59, 63 et 71 de la norme</t>
  </si>
  <si>
    <r>
      <t>Ressort-il du rapport que le réviseur ne se prononce pas sur le caractère approprié ou opportun de l’opération, ni sur l’évaluation de la rémunération attribuée en contrepartie du quasi-apport, ni sur le caractère légitime et équitable de cette opération (“</t>
    </r>
    <r>
      <rPr>
        <i/>
        <sz val="11"/>
        <rFont val="Calibri"/>
        <family val="2"/>
        <scheme val="minor"/>
      </rPr>
      <t>no fairness opinion</t>
    </r>
    <r>
      <rPr>
        <sz val="11"/>
        <rFont val="Calibri"/>
        <family val="2"/>
        <scheme val="minor"/>
      </rPr>
      <t>”)?</t>
    </r>
  </si>
  <si>
    <t>§ 60, al. 2 et 71.d) de la norme</t>
  </si>
  <si>
    <t>Le rapport comprend-il une description des acquisitions proposées par la société?</t>
  </si>
  <si>
    <t>§ 74 de la norme</t>
  </si>
  <si>
    <t>§ 75 de la norme
Art. 7:10 CSA</t>
  </si>
  <si>
    <t>§ 70 et 75 de la norme</t>
  </si>
  <si>
    <r>
      <rPr>
        <u/>
        <sz val="11"/>
        <rFont val="Calibri"/>
        <family val="2"/>
        <scheme val="minor"/>
      </rPr>
      <t>Dans la mesure où ils sont significatifs par rapport à l’opération</t>
    </r>
    <r>
      <rPr>
        <sz val="11"/>
        <rFont val="Calibri"/>
        <family val="2"/>
        <scheme val="minor"/>
      </rPr>
      <t>, le réviseur a-t-il mentionné dans son rapport les événements qui se sont produits ou qui ont été portés à sa connaissance après la date d’établissement de la valeur ou de la rémunération des éléments constitutifs de l’acquisition?
Si ces événements n’ont pas conduit les parties à modifier les conditions de l’opération, le réviseur d’entreprises a dû modifier sa conclusion.</t>
    </r>
  </si>
  <si>
    <r>
      <rPr>
        <u/>
        <sz val="11"/>
        <rFont val="Calibri"/>
        <family val="2"/>
        <scheme val="minor"/>
      </rPr>
      <t>Dans le cas d’une SRL et d’une SC</t>
    </r>
    <r>
      <rPr>
        <sz val="11"/>
        <rFont val="Calibri"/>
        <family val="2"/>
        <scheme val="minor"/>
      </rPr>
      <t xml:space="preserve">, ressort-il du dossier que le réviseur a vérifié que les valeurs, auxquelles conduisent les modes d’évaluation adoptés, correspondent au moins à la valeur de l’apport indiquée dans le projet d’acte?
</t>
    </r>
    <r>
      <rPr>
        <u/>
        <sz val="11"/>
        <rFont val="Calibri"/>
        <family val="2"/>
        <scheme val="minor"/>
      </rPr>
      <t>Dans le cas d’une SA</t>
    </r>
    <r>
      <rPr>
        <sz val="11"/>
        <rFont val="Calibri"/>
        <family val="2"/>
        <scheme val="minor"/>
      </rPr>
      <t>, ressort-il du dossier que le réviseur a vérifié que les valeurs, auxquelles conduisent les modes d’évaluation adoptés, correspondent au moins au nombre et à la valeur nominale ou, à défaut de valeur nominale, au pair comptable, et, le cas échéant, à la prime d’émission des actions à émettre en contrepartie?</t>
    </r>
  </si>
  <si>
    <r>
      <rPr>
        <u/>
        <sz val="11"/>
        <rFont val="Calibri"/>
        <family val="2"/>
        <scheme val="minor"/>
      </rPr>
      <t>Dans le cas d’une SRL et d’une SC</t>
    </r>
    <r>
      <rPr>
        <sz val="11"/>
        <rFont val="Calibri"/>
        <family val="2"/>
        <scheme val="minor"/>
      </rPr>
      <t xml:space="preserve">, ressort-il du dossier que le réviseur a vérifié si les valeurs, auxquelles conduisent les modes d’évaluation adoptés, correspondent au moins à la valeur de l’apport indiquée dans le projet d’acte. 
</t>
    </r>
    <r>
      <rPr>
        <u/>
        <sz val="11"/>
        <rFont val="Calibri"/>
        <family val="2"/>
        <scheme val="minor"/>
      </rPr>
      <t>Dans le cas d’une SA</t>
    </r>
    <r>
      <rPr>
        <sz val="11"/>
        <rFont val="Calibri"/>
        <family val="2"/>
        <scheme val="minor"/>
      </rPr>
      <t>, ressort-il du dossier que le réviseur d’entreprises a vérifié si les valeurs, auxquelles conduisent les modes d’évaluation adoptés, correspondent au moins au nombre et à la valeur nominale ou, à défaut de valeur nominale, au pair comptable, et, le cas échéant, à la prime d’émission des actions à émettre en contrepartie?</t>
    </r>
  </si>
  <si>
    <t>§ 40 de la norme
Art. 5:133 et 6:110 CSA
§ 40 de la norme
Art. 7:197 CSA</t>
  </si>
  <si>
    <t>§ 56 à 59 et 71 de la norme</t>
  </si>
  <si>
    <t>Le réviseur mentionne-t-il dans la conclusion de son rapport la rémunération effectivement attribuée en contrepartie de l'acquisition? 
Si la valeur actuelle diffère sensiblement de la valeur nominale, le réviseur doit le mentionner expressément dans le rapport. Au besoin et dans la mesure du possible, il a dû en tenir compte pour le calcul de l’impact financier sur la rémunération effectivement attribuée en contrepartie.</t>
  </si>
  <si>
    <t>Le réviseur mentionne-t-il dans la conclusion de son rapport si les valeurs auxquelles conduisent les modes d'évaluation adoptés sont au moins égales à la rémunération attribuée en contrepartie?</t>
  </si>
  <si>
    <t>Ressort-il du dossier que le réviseur a conçu et mis en oeuvre des procédures d'audit complémentaires dont la nature, le calendrier et l'étendue sont fonction des risques évalués d'anomalies significatives au niveau des assertions et y répondent?</t>
  </si>
  <si>
    <t>Ressort-il du dossier que le réviseur a recueilli des éléments probants suffisants et appropriés pour pouvoir tirer des conclusions raisonnables sur lesquelles fonder son opinion d'audit?</t>
  </si>
  <si>
    <t>Description des travaux d'audit effectués par le réviseur contrôlé</t>
  </si>
  <si>
    <t>Description des travaux de contrôle effectués par le réviseur contrôlé</t>
  </si>
  <si>
    <t>Pas de document de travail</t>
  </si>
  <si>
    <t>Constatations et conclusions de l'inspecteur</t>
  </si>
  <si>
    <t>Commentaires du réviseur contrôlé</t>
  </si>
  <si>
    <t>Commentaires du secrétariat général du Collège</t>
  </si>
  <si>
    <t>Questions</t>
  </si>
  <si>
    <t>Normes</t>
  </si>
  <si>
    <t>L'évaluation individuelle des risques a-t-elle été réalisée dans les temps, c'est-à-dire avant l'entrée en relation avec le client?</t>
  </si>
  <si>
    <t>1.2. Obligation d'identification et de vérification de l'identité</t>
  </si>
  <si>
    <t>1.3. Obligation d'identification des caractéristiques du client et de l'objet et la nature de la relation d'affaires ou de l'opération occasionnelle</t>
  </si>
  <si>
    <t>1. Vigilance à l'égard de la clientèle et des opérations (Loi AML du 18/09/2017)</t>
  </si>
  <si>
    <t>1.1. Obligations générales de vigilance</t>
  </si>
  <si>
    <t>1.4. Obligation de vigilance à l'égard des relations d'affaires et des opérations occasionnelles</t>
  </si>
  <si>
    <t>Les mesures de vigilance visées à l'article 19, § 1er de la Loi AML sont fondées sur une évaluation individuelle des risques de BC/FT, tenant compte des particularités du client et de la relation d'affaires ou de l'opération concernée.</t>
  </si>
  <si>
    <t>Ressort-il du dossier que l'évaluation individuelle des risques tient compte de l'évaluation globale des risques du cabinet? </t>
  </si>
  <si>
    <t>L'évaluation individuelle des risques doit tenir compte de l'évaluation globale des risques visée à l'article 16, alinéa 1er de la Loi AML, ainsi que des variables et facteurs visés à l'alinéa 2 du même article, que cette dernière prend notamment en considération.</t>
  </si>
  <si>
    <t>Ressort-il du dossier que le réviseur a identifié et vérifié, en fonction de l'évaluation individuelle des risques susvisée, l'identité des personnes suivantes:</t>
  </si>
  <si>
    <t>Ressort-il du dossier que le réviseur a procédé à une évaluation individuelle des risques de BC/FT, tenant compte des particularités du client et de la relation d'affaires?</t>
  </si>
  <si>
    <t>Article 19, §2 de la loi AML</t>
  </si>
  <si>
    <t>Article 19, § 2 juncto articles 30 et 34, § 1 de la loi AML</t>
  </si>
  <si>
    <t xml:space="preserve">Article 21 de la loi AML </t>
  </si>
  <si>
    <t xml:space="preserve">Article 22 de la loi AML </t>
  </si>
  <si>
    <t>Article 23 de la loi AML</t>
  </si>
  <si>
    <t xml:space="preserve">Article 34 de la loi AML </t>
  </si>
  <si>
    <t xml:space="preserve">Article 35, § 1, 1° de la loi AML </t>
  </si>
  <si>
    <t xml:space="preserve">Article 35, § 1, 2° de la loi AML </t>
  </si>
  <si>
    <t>Articles 37 à 39 et 41 de la loi AML</t>
  </si>
  <si>
    <t>Article 30, alinéa 1er de la loi AML</t>
  </si>
  <si>
    <t>Article 30, alinéa 2 de la loi AML</t>
  </si>
  <si>
    <t>Par dérogation à l'article 30, alinéas 1er et 2, sans préjudice de l'article 37 de la loi AML, les réviseurs d'entreprises peuvent, dans des circonstances particulières que leurs procédures internes énumèrent limitativement et pour autant qu'il soit nécessaire de ne pas interrompre l'exercice des activités, vérifier l'identité des clients, mandataires et bénéficiaires effectifs au cours de la relation d'affaires, si les conditions suivantes sont réunies : 1° il ressort de l'évaluation individuelle des risques réalisée conformément à l'article 19, § 2, alinéa 1er, que la relation d'affaires présente un faible risque de BC/FT; 2° la vérification de l'identité des personnes concernées est effectuée, conformément à l'article 27, dans les plus brefs délais après le premier contact avec le client.</t>
  </si>
  <si>
    <t>Ressort-il du dossier que le réviseur a pris les mesures adéquates pour évaluer les caractéristiques du client et l'objet et la nature de la relation d'affaires envisagée?</t>
  </si>
  <si>
    <t>Les informations utiles doivent être obtenue au plus tard au moment où la relation d'affaires est nouée.</t>
  </si>
  <si>
    <t>Ressort-il du dossier que le réviseur a exercé, à l'égard de toute opération effectuée par le client, à titre occasionnel ou au cours de la relation d'affaires, une vigilance proportionnée au niveau de risque identifié (lors de l'évaluation individuelle de risques) en:</t>
  </si>
  <si>
    <t>- procédant à un examen attentif des opérations occasionnelles et un examen continu des opérations effectuées au cours de la relation d'affaires, ainsi que, si nécessaire, de l'origine des fonds, afin de vérifier que ces opérations sont cohérentes par rapport aux caractéristiques du client, au niveau de risque qui lui est associé et, le cas échéant, à l'objet et à la nature de la relation d'affaires, et de détecter les opérations atypiques devant être soumises à une analyse approfondie?</t>
  </si>
  <si>
    <t>- dans le cas de la relation d'affaires, en tenant à jour les données détenues, notamment lorsque des éléments pertinents au regard de l'évaluation individuelle des risques sont modifiés?</t>
  </si>
  <si>
    <t>La mise à jour des données et de la vérification de ces données est effectuée conformément aux articles 26 à 29 de la loi AML.</t>
  </si>
  <si>
    <t>1.5. Cas particuliers de vigilance accrue</t>
  </si>
  <si>
    <t>Article 41, § 1 de la loi AML</t>
  </si>
  <si>
    <t>Une "personne politiquement exposée" est une personne physique qui occupe ou a occupé une fonction publique importante et, notamment : a) les chefs d'Etat, les chefs de gouvernement, les ministres et les secrétaires d'Etat; b) les parlementaires ou les membres d'organes législatifs similaires; c) les membres des organes dirigeants des partis politiques; d) les membres des cours suprêmes, des cours constitutionnelles ou d'autres hautes juridictions, y compris administratives, dont les décisions ne sont pas susceptibles de recours, sauf circonstances exceptionnelles; e) les membres des cours des comptes ou des conseils ou directoires des banques centrales; f) les ambassadeurs, les consuls, les chargés d'affaires et les officiers supérieurs des forces armées; g) les membres des organes d'administration, de direction ou de surveillance des entreprises publiques; h) les directeurs, les directeurs adjoints et les membres du conseil d'une organisation internationale, ou les personnes qui occupent une position équivalente en son sein; i) les personnes physiques exerçant les fonctions considérées comme étant des fonctions publiques importantes figurant sur la liste publiée par la Commission européenne sur la base de l'article 20bis, paragraphe 3, de la directive 2015/849; 
Les fonctions publiques visées aux points a) à i) ne couvrent pas des personnes occupant une fonction intermédiaire ou inférieure.</t>
  </si>
  <si>
    <r>
      <rPr>
        <u/>
        <sz val="11"/>
        <rFont val="Calibri"/>
        <family val="2"/>
        <scheme val="minor"/>
      </rPr>
      <t>Si les contrôles de substance ont été réalisés à une date intermédiaire</t>
    </r>
    <r>
      <rPr>
        <sz val="11"/>
        <rFont val="Calibri"/>
        <family val="2"/>
        <scheme val="minor"/>
      </rPr>
      <t>, le réviseur a-t-il couvert le restant de la période en mettant en œuvre des contrôles de substance associés à des tests de procédures portant sur la
période restant à courir ; ou uniquement, s'il les a jugé suffisants, des contrôles de substance complémentaires, lui fournissant une base raisonnable pour extrapoler ses conclusions d’audit de la date intermédiaire à la fin de la période?</t>
    </r>
  </si>
  <si>
    <t>Ressort-il du dossier que chaque élément sélectionné a été soumis à des procédures d'audit et, que lorsqu'un élément sélectionné ne permet pas l'application de la procédure d'audit, le réviseur a réalisé celle-ci sur un élément de remplacement ou a mis en oeuvre des procédures alternatives adaptées?</t>
  </si>
  <si>
    <t>Voir par. A59</t>
  </si>
  <si>
    <t>Voir Par. A45</t>
  </si>
  <si>
    <t>ISA 600.21 (a)</t>
  </si>
  <si>
    <t>ISA 600.21 (c)</t>
  </si>
  <si>
    <t>ISA 600.17 (a)</t>
  </si>
  <si>
    <t>ISA 600.21 (d)</t>
  </si>
  <si>
    <t>Voir Par. A43-A44</t>
  </si>
  <si>
    <t>ISA 500.6</t>
  </si>
  <si>
    <t>ISA 600.17 (b)</t>
  </si>
  <si>
    <t>Ressort-il du dossier de travail qu'une distinction a été opérée entre les composants importants et non importants et que les procédures d'audit à mettre en œuvre ont été déterminées sur la base de cette distinction?</t>
  </si>
  <si>
    <t>Ressort-il du dossier que le réviseur responsable de l’audit du groupe a évalué les éléments communiqués par les auditeurs des composants en (i) s'entretenant des points importants résultant de l'évaluation des éléments communiqués avec l'auditeur ou la direction du composant et (ii) en déterminant s'il convient de revoir d'autres parties pertinentes de la documentation d'audit de l'auditeur du composant?</t>
  </si>
  <si>
    <t>8.1. Ressort-il du dossier que le réviseur responsable de l'audit du groupe a communiqué clairement avec les auditeurs des composants (filiales) sur l'étendue et le calendrier de leurs travaux sur l'information financière relative aux composants et sur leurs conclusions?</t>
  </si>
  <si>
    <r>
      <t xml:space="preserve">2. </t>
    </r>
    <r>
      <rPr>
        <b/>
        <sz val="11"/>
        <color theme="0"/>
        <rFont val="Calibri"/>
        <family val="2"/>
        <scheme val="minor"/>
      </rPr>
      <t>Planification de l'audit</t>
    </r>
  </si>
  <si>
    <t>2.1. Caractère significatif (ISA 320)</t>
  </si>
  <si>
    <t>2.2. Stratégie globale d'audit (ISA 300)</t>
  </si>
  <si>
    <r>
      <t xml:space="preserve">3. </t>
    </r>
    <r>
      <rPr>
        <b/>
        <sz val="11"/>
        <color theme="0"/>
        <rFont val="Calibri"/>
        <family val="2"/>
        <scheme val="minor"/>
      </rPr>
      <t>Réalisation des procédures d’évaluation des risques</t>
    </r>
  </si>
  <si>
    <t>Ressort-il du dossier que le réviseur a établi une stratégie générale d'audit pour la mission définissant l'étendue, le calendrier et la démarche d'audit et donnant des lignes directrices pour l'établissement d'un programme de travail?
En établissant la stratégie générale d’audit, l'auditeur doit:
(a) identifier les caractéristiques de la mission qui en définissent l’étendue ;
(b) s'assurer des objectifs de la mission en terme de rapport à émettre afin de planifier le calendrier de l'audit et la nature des communications demandées ;
(c) prendre en compte les facteurs qui, selon le jugement professionnel de l’auditeur, sont importants afin d’orienter les travaux à effectuer par l'équipe affectée à la mission ;
(d) prendre en compte le résultat des travaux préliminaires à la planification de la mission déjà réalisés et, le cas échéant, déterminer si l'expérience acquise sur d'autres missions réalisées pour l'entité par l'associé responsable de la missions est pertinente ; et
(e) s'assurer de la nature, du calendrier et de l'étendue des ressources nécessaires pour effectuer la mission.</t>
  </si>
  <si>
    <t>Ressort-il du dossier que le réviseur a rempli ses obligations en matière de vigilance à l'égard de la clientèle et des opérations conformément à la loi AML?</t>
  </si>
  <si>
    <t>9. Autre mission légale (si applicable)</t>
  </si>
  <si>
    <t>Référence des pièces justificatives du dossier de contrôle</t>
  </si>
  <si>
    <t>Articles 19 et suivants de la loi AML du 18/09/2017</t>
  </si>
  <si>
    <t>§ 20-28 de la norme</t>
  </si>
  <si>
    <t>§ 25-34 de la norme</t>
  </si>
  <si>
    <t>2. Quasi-apport (Norme relative à la mission du réviseur d’entreprises dans le cadre d’un apport en nature et d’un quasi-apport - 2021) (Art. 7:8 (SA) du CSA)</t>
  </si>
  <si>
    <t>13. Test de liquidité (Norme relative à la mission du commissaire prévue par les articles 5:143 et 6:116 du Code des sociétés et des associations - 2022) (Art. 5:143 (SRL) et 6:116 (SC) du CSA) (ISRE 2410)</t>
  </si>
  <si>
    <t>Article 21 de la loi du 7/12/2016 et § 11-12 de la norme</t>
  </si>
  <si>
    <t>Article 13, § 1, al.3 de la loi de 7/12/2016 et § 6 de la norme</t>
  </si>
  <si>
    <t>Articles 5:142, al.2 et 6:115, al. 2 du CSA et § 13 de la norme</t>
  </si>
  <si>
    <t>Ressort-il du dossier que l'état résumant la situation active et passive a été suffisamment contrôlé conformément à la norme ISRE 2410, « Examen limité d’informations financières intermédiaires effectué par l’auditeur indépendant de l’entité »?</t>
  </si>
  <si>
    <t>ISRE 2410.19  et § 10 et 14-16 de la norme</t>
  </si>
  <si>
    <t>ISRE 2410.34 et § 17 de la norme</t>
  </si>
  <si>
    <t xml:space="preserve">Un rapport écrit a-t-il été établi conformément à la norme relative à la mission du commissaire prévue par les articles 5:142 et 6:115 du Code des sociétés et des associations (Test d'actif net) ? </t>
  </si>
  <si>
    <t>Article 13, § 1, al.3 de la loi de 7/12/2016 et § 5 de la norme</t>
  </si>
  <si>
    <t>Articles 5:143 et 6:116 du CSA et § 21 de la norme</t>
  </si>
  <si>
    <t>ISRE 2410.12 et 17 et § 14-15 et 19 de la norme</t>
  </si>
  <si>
    <r>
      <t>Ressort-il du dossier que les</t>
    </r>
    <r>
      <rPr>
        <u/>
        <sz val="11"/>
        <rFont val="Calibri"/>
        <family val="2"/>
        <scheme val="minor"/>
      </rPr>
      <t xml:space="preserve"> données comptables et financières</t>
    </r>
    <r>
      <rPr>
        <sz val="11"/>
        <rFont val="Calibri"/>
        <family val="2"/>
        <scheme val="minor"/>
      </rPr>
      <t xml:space="preserve"> </t>
    </r>
    <r>
      <rPr>
        <u/>
        <sz val="11"/>
        <rFont val="Calibri"/>
        <family val="2"/>
        <scheme val="minor"/>
      </rPr>
      <t>historiques</t>
    </r>
    <r>
      <rPr>
        <sz val="11"/>
        <rFont val="Calibri"/>
        <family val="2"/>
        <scheme val="minor"/>
      </rPr>
      <t xml:space="preserve"> ont été suffisamment contrôlées conformément à la norme ISRE 2410, « Examen limité d’informations financières intermédiaires effectué par l’auditeur indépendant de l’entité »?</t>
    </r>
  </si>
  <si>
    <t>ISRE 2410.19 et § 16 de la norme</t>
  </si>
  <si>
    <t>Articles 5:143, al.2 et 6:116, al.2 du CSA et § 17-21 de la norme</t>
  </si>
  <si>
    <t>ISRE 2410.34 et § 22 de la norme</t>
  </si>
  <si>
    <t xml:space="preserve">Un rapport écrit a-t-il été établi conformément à la norme relative à la mission du commissaire prévue par les articles 5:143 et 6:116 du Code des sociétés et des associations (Test de liquidité)?
</t>
  </si>
  <si>
    <t>Le rapport d’inspection doit obligatoirement être accompagné des pièces suivantes :</t>
  </si>
  <si>
    <t>2. Comptes annuels de l’entité contrôlée (s’ils n’ont pas été publiés)</t>
  </si>
  <si>
    <t>3. Rapport de gestion de l’entité contrôlée (s’il n’a pas été publié)</t>
  </si>
  <si>
    <t>4. Rapport du commissaire (s’il n’a pas été publié)</t>
  </si>
  <si>
    <t>5. Rapport révisoral relatif à la mission ponctuelle (le cas échéant)</t>
  </si>
  <si>
    <t>o   Obligation de décrire les travaux d'audit effectués par le réviseur contrôlé dans la colonne "Description des travaux d'audit effectués par le réviseur contrôlé"</t>
  </si>
  <si>
    <t xml:space="preserve">o   Obligation de communiquer une pièce justificative au Collège et de mentionner sa référence dans la colonne "Référence des pièces justificatives du dossier d'audit" </t>
  </si>
  <si>
    <t>o   En l’absence de pièce justificative, obligation d'indiquer "Pas de document de travail" dans la colonne "Absence de documentation d'audit"</t>
  </si>
  <si>
    <t>3) Lorsqu’un manquement est constaté, obligation de formuler les constatations et conclusions dans la colonne "Constatations et conclusions de l'inspecteur"</t>
  </si>
  <si>
    <t>o   Obligation de décrire les travaux de contrôle effectués par le réviseur contrôlé dans la colonne "Description des travaux de contrôle effectués par le réviseur contrôlé"</t>
  </si>
  <si>
    <t>o   Obligation de communiquer une pièce justificative au Collège et de mentionner sa référence dans la colonne "Référence des pièces justificatives du dossier de contrôle"</t>
  </si>
  <si>
    <t>o   En l’absence de pièce justificative, obligation d'indiquer "Pas de document de travail" dans la colonne "Absence de documentation de contrôle"</t>
  </si>
  <si>
    <t>7. L’invitation faite au réviseur contrôlé pour discuter oralement les constatations et conclusions de l’inspection et transmettre ses commentaires écrits (suivant le modèle de communication du Collège)</t>
  </si>
  <si>
    <t>L'inspecteur confirme qu'il respecte le secret professionnel lors de l'exécution du contrôle de qualité, conformément à l'article 44 de la loi du 7/12/2016:</t>
  </si>
  <si>
    <t>L'inspecteur a-t-il identifié un (ou plusieurs) risque(s) d'audit et/ou cycle(s) de transaction significatifs qui n'a (ont) pas été identifié(s) par le réviseur contrôlé? Le cas échéant, il le(s) mentionne ci-dessous et donne une explication.</t>
  </si>
  <si>
    <t>ISA 600 est d'application</t>
  </si>
  <si>
    <t>ISA 600 is van toepassing</t>
  </si>
  <si>
    <t>Ressort-il du dossier que le réviseur responsable de l'audit du groupe  a évalué le caractère approprié, l'exhaustivité et l'exactitude des ajustements et des reclassements de consolidation, et a évalué s'il existe un facteur de risque quelconque de fraudes ou des indices de biais possibles introduits par la direction?</t>
  </si>
  <si>
    <t>Ressort-il du dossier que le réviseur responsable de l'audit du groupe a recueilli des éléments probants suffisants et appropriés afin de pouvoir soutenir son opinion d'audit?</t>
  </si>
  <si>
    <t>- le client?</t>
  </si>
  <si>
    <t>- le cas échéant, le ou les mandataire(s) du client, en ce compris leur pouvoir d'agir au nom du client?</t>
  </si>
  <si>
    <t>- le cas échéant, le ou les bénéficiaire(s) effectif(s) du client?</t>
  </si>
  <si>
    <t>Le réviseur a-t-il déterminé si les contrôles faisant l'objet de vérifications dépendent d'autres contrôles (contrôles indirects) et, si tel est le cas, a-t-il déterminé s'il est nécessaire de recueillir des éléments démontrant que le fonctionnement de ces contrôles indirects est efficace?</t>
  </si>
  <si>
    <r>
      <t xml:space="preserve">Ressort-il du dossier que des </t>
    </r>
    <r>
      <rPr>
        <b/>
        <sz val="11"/>
        <rFont val="Calibri"/>
        <family val="2"/>
        <scheme val="minor"/>
      </rPr>
      <t>tests de procédures (</t>
    </r>
    <r>
      <rPr>
        <b/>
        <i/>
        <sz val="11"/>
        <rFont val="Calibri"/>
        <family val="2"/>
        <scheme val="minor"/>
      </rPr>
      <t>test of controls)</t>
    </r>
    <r>
      <rPr>
        <sz val="11"/>
        <rFont val="Calibri"/>
        <family val="2"/>
        <scheme val="minor"/>
      </rPr>
      <t xml:space="preserve"> ont été réalisés (vérification de l'efficacité du fonctionnement des contrôles internes par inspection ou réexécution) lorsque le réviseur s'attend à ce que les contrôles internes fonctionnent avec efficacité ou lorsque les contrôles de substance seuls ne peuvent fournir des éléments probants suffisants et appropriés au niveau des assertions ?</t>
    </r>
  </si>
  <si>
    <r>
      <t>Ressort-il du dossier que des</t>
    </r>
    <r>
      <rPr>
        <b/>
        <sz val="11"/>
        <rFont val="Calibri"/>
        <family val="2"/>
        <scheme val="minor"/>
      </rPr>
      <t xml:space="preserve"> contrôles de substance</t>
    </r>
    <r>
      <rPr>
        <sz val="11"/>
        <rFont val="Calibri"/>
        <family val="2"/>
        <scheme val="minor"/>
      </rPr>
      <t xml:space="preserve"> </t>
    </r>
    <r>
      <rPr>
        <b/>
        <sz val="11"/>
        <rFont val="Calibri"/>
        <family val="2"/>
        <scheme val="minor"/>
      </rPr>
      <t>(</t>
    </r>
    <r>
      <rPr>
        <b/>
        <i/>
        <sz val="11"/>
        <rFont val="Calibri"/>
        <family val="2"/>
        <scheme val="minor"/>
      </rPr>
      <t>substantive procedures)</t>
    </r>
    <r>
      <rPr>
        <sz val="11"/>
        <rFont val="Calibri"/>
        <family val="2"/>
        <scheme val="minor"/>
      </rPr>
      <t xml:space="preserve"> ont été mis en oeuvre? </t>
    </r>
  </si>
  <si>
    <r>
      <t xml:space="preserve">Ressort-il du dossier que le réviseur a effectué des contrôles de substance portant sur le </t>
    </r>
    <r>
      <rPr>
        <b/>
        <sz val="11"/>
        <rFont val="Calibri"/>
        <family val="2"/>
        <scheme val="minor"/>
      </rPr>
      <t>processus de clôture des comptes</t>
    </r>
    <r>
      <rPr>
        <sz val="11"/>
        <rFont val="Calibri"/>
        <family val="2"/>
        <scheme val="minor"/>
      </rPr>
      <t>?
Ces contrôles doivent inclure:
(a) le pointage ou rapprochement des données communiquées dans les états financiers, y compris des informations fournies dans ceux-ci, avec la comptabilité sous-jacente que celles-ci proviennent ou non du grand livre général et des journaux auxiliaires ; et
(b) l'examen des écritures comptables significatives et des autres écritures d'ajustement enregistrées durant la phase d'établissement des états financiers.</t>
    </r>
  </si>
  <si>
    <r>
      <rPr>
        <u/>
        <sz val="11"/>
        <rFont val="Calibri"/>
        <family val="2"/>
        <scheme val="minor"/>
      </rPr>
      <t>Si le risque évalué d'anomalies significatives au niveau d'une assertion est important et que la démarche d'audit concernant ce risque important consiste uniquement en des contrôles de substance</t>
    </r>
    <r>
      <rPr>
        <sz val="11"/>
        <rFont val="Calibri"/>
        <family val="2"/>
        <scheme val="minor"/>
      </rPr>
      <t>, ceux-ci incluent-ils des vérifications de détails?</t>
    </r>
  </si>
  <si>
    <r>
      <t xml:space="preserve">Ressort-il du dossier que des </t>
    </r>
    <r>
      <rPr>
        <b/>
        <sz val="11"/>
        <rFont val="Calibri"/>
        <family val="2"/>
        <scheme val="minor"/>
      </rPr>
      <t>procédures analytiques de substance (</t>
    </r>
    <r>
      <rPr>
        <b/>
        <i/>
        <sz val="11"/>
        <rFont val="Calibri"/>
        <family val="2"/>
        <scheme val="minor"/>
      </rPr>
      <t>substantive analytical procedures</t>
    </r>
    <r>
      <rPr>
        <b/>
        <sz val="11"/>
        <rFont val="Calibri"/>
        <family val="2"/>
        <scheme val="minor"/>
      </rPr>
      <t>)</t>
    </r>
    <r>
      <rPr>
        <sz val="11"/>
        <rFont val="Calibri"/>
        <family val="2"/>
        <scheme val="minor"/>
      </rPr>
      <t xml:space="preserve"> ont été mises en oeuvre ? </t>
    </r>
  </si>
  <si>
    <r>
      <rPr>
        <u/>
        <sz val="11"/>
        <rFont val="Calibri"/>
        <family val="2"/>
        <scheme val="minor"/>
      </rPr>
      <t>Si les procédures analytiques réalisées ont fait apparaître des variations ou des corrélations qui sont incohérentes avec d'autres informations pertinentes ou qui s'écartent de manière significative des valeurs attendues</t>
    </r>
    <r>
      <rPr>
        <sz val="11"/>
        <rFont val="Calibri"/>
        <family val="2"/>
        <scheme val="minor"/>
      </rPr>
      <t>, le réviseur a-t-il procédé à des investigations de la cause de ces écarts en demandant des informations à la direction et en mettant en oeuvre d'autres procédures d'audit?</t>
    </r>
  </si>
  <si>
    <r>
      <t xml:space="preserve">Ressort-il du dossier que des </t>
    </r>
    <r>
      <rPr>
        <b/>
        <sz val="11"/>
        <rFont val="Calibri"/>
        <family val="2"/>
        <scheme val="minor"/>
      </rPr>
      <t>échantillons</t>
    </r>
    <r>
      <rPr>
        <sz val="11"/>
        <rFont val="Calibri"/>
        <family val="2"/>
        <scheme val="minor"/>
      </rPr>
      <t xml:space="preserve"> (établis de manière statistique ou non) ont été utilisés lors de l'exécution des</t>
    </r>
    <r>
      <rPr>
        <b/>
        <sz val="11"/>
        <rFont val="Calibri"/>
        <family val="2"/>
        <scheme val="minor"/>
      </rPr>
      <t xml:space="preserve"> contrôles de substance</t>
    </r>
    <r>
      <rPr>
        <sz val="11"/>
        <rFont val="Calibri"/>
        <family val="2"/>
        <scheme val="minor"/>
      </rPr>
      <t xml:space="preserve">? </t>
    </r>
  </si>
  <si>
    <t>Ressort-il du dossier que, lors de la définition de l’échantillon, le réviseur a tenu compte des objectifs de la procédure d'audit et des attributs de la population dont sera extrait l'échantillon?</t>
  </si>
  <si>
    <t>Ressort-il du dossier que le réviseur a défini un échantillon de taille suffisante pour réduire le risque d'échantillonnage à un niveau suffisamment faible pour être acceptable?</t>
  </si>
  <si>
    <t>Ressort-il du dossier que le réviseur a sélectionné les éléments pour le sondage de manière telle que tous les éléments de la population ont eu une chance d'être sélectionnés?</t>
  </si>
  <si>
    <t>Voir Par. A10 – A25 concernant les procédures d'audit pour recueillir des éléments probants: Inspection, Observation, Confirmation externe, Contrôle arithmétique, Ré-exécution, Procédures analytiques, Demande d'informations</t>
  </si>
  <si>
    <r>
      <t>Ressort-il du dossier que des</t>
    </r>
    <r>
      <rPr>
        <b/>
        <sz val="11"/>
        <rFont val="Calibri"/>
        <family val="2"/>
        <scheme val="minor"/>
      </rPr>
      <t xml:space="preserve"> tests de procédures (</t>
    </r>
    <r>
      <rPr>
        <b/>
        <i/>
        <sz val="11"/>
        <rFont val="Calibri"/>
        <family val="2"/>
        <scheme val="minor"/>
      </rPr>
      <t>test of controls</t>
    </r>
    <r>
      <rPr>
        <b/>
        <sz val="11"/>
        <rFont val="Calibri"/>
        <family val="2"/>
        <scheme val="minor"/>
      </rPr>
      <t>)</t>
    </r>
    <r>
      <rPr>
        <sz val="11"/>
        <rFont val="Calibri"/>
        <family val="2"/>
        <scheme val="minor"/>
      </rPr>
      <t xml:space="preserve"> ont été réalisés (vérification de l'efficacité du fonctionnement des contrôles internes par inspection ou réexécution) lorsque le réviseur s'attend à ce que les contrôles internes fonctionnent avec efficacité ou lorsque les contrôles de substance seuls ne peuvent fournir des éléments probants suffisants et appropriés au niveau des assertions ?</t>
    </r>
  </si>
  <si>
    <r>
      <t xml:space="preserve">Ressort-il du dossier que des </t>
    </r>
    <r>
      <rPr>
        <b/>
        <sz val="11"/>
        <rFont val="Calibri"/>
        <family val="2"/>
        <scheme val="minor"/>
      </rPr>
      <t>contrôles de substance (</t>
    </r>
    <r>
      <rPr>
        <b/>
        <i/>
        <sz val="11"/>
        <rFont val="Calibri"/>
        <family val="2"/>
        <scheme val="minor"/>
      </rPr>
      <t>substantive procedures</t>
    </r>
    <r>
      <rPr>
        <b/>
        <sz val="11"/>
        <rFont val="Calibri"/>
        <family val="2"/>
        <scheme val="minor"/>
      </rPr>
      <t>)</t>
    </r>
    <r>
      <rPr>
        <sz val="11"/>
        <rFont val="Calibri"/>
        <family val="2"/>
        <scheme val="minor"/>
      </rPr>
      <t xml:space="preserve"> ont été mis en oeuvre? </t>
    </r>
  </si>
  <si>
    <r>
      <t>Ressort-il du dossier que le réviseur a effectué des contrôles de substance portant sur le</t>
    </r>
    <r>
      <rPr>
        <b/>
        <sz val="11"/>
        <rFont val="Calibri"/>
        <family val="2"/>
        <scheme val="minor"/>
      </rPr>
      <t xml:space="preserve"> processus de clôture des comptes</t>
    </r>
    <r>
      <rPr>
        <sz val="11"/>
        <rFont val="Calibri"/>
        <family val="2"/>
        <scheme val="minor"/>
      </rPr>
      <t>?
Ces contrôles doivent inclure:
(a) le pointage ou rapprochement des données communiquées dans les états financiers, y compris des informations fournies dans ceux-ci, avec la comptabilité sous-jacente que celles-ci proviennent ou non du grand livre général et des journaux auxiliaires ; et
(b) l'examen des écritures comptables significatives et des autres écritures d'ajustement enregistrées durant la phase d'établissement des états financiers.</t>
    </r>
  </si>
  <si>
    <r>
      <t xml:space="preserve">Ressort-il du dossier que des </t>
    </r>
    <r>
      <rPr>
        <b/>
        <sz val="11"/>
        <rFont val="Calibri"/>
        <family val="2"/>
        <scheme val="minor"/>
      </rPr>
      <t>échantillons</t>
    </r>
    <r>
      <rPr>
        <sz val="11"/>
        <rFont val="Calibri"/>
        <family val="2"/>
        <scheme val="minor"/>
      </rPr>
      <t xml:space="preserve"> (établis de manière statistique ou non) ont été utilisés lors de l'exécution des </t>
    </r>
    <r>
      <rPr>
        <b/>
        <sz val="11"/>
        <rFont val="Calibri"/>
        <family val="2"/>
        <scheme val="minor"/>
      </rPr>
      <t>contrôles de substance</t>
    </r>
    <r>
      <rPr>
        <sz val="11"/>
        <rFont val="Calibri"/>
        <family val="2"/>
        <scheme val="minor"/>
      </rPr>
      <t xml:space="preserve">? </t>
    </r>
  </si>
  <si>
    <r>
      <rPr>
        <u/>
        <sz val="11"/>
        <rFont val="Calibri"/>
        <family val="2"/>
        <scheme val="minor"/>
      </rPr>
      <t>Si la prise d'inventaire s'est faite à une date autre que celle des comptes annuels</t>
    </r>
    <r>
      <rPr>
        <sz val="11"/>
        <rFont val="Calibri"/>
        <family val="2"/>
        <scheme val="minor"/>
      </rPr>
      <t>, ressort-il du dossier que le réviseur a, en plus des procédures visées aux questions précédentes, mis en œuvre des procédures d'audit pour recueillir des éléments probants afin de déterminer si les mouvements de stocks entre la date de leur comptage et la date des états financiers sont correctement enregistrés?</t>
    </r>
  </si>
  <si>
    <r>
      <rPr>
        <u/>
        <sz val="11"/>
        <rFont val="Calibri"/>
        <family val="2"/>
        <scheme val="minor"/>
      </rPr>
      <t>Si le réviseur n'a pas pu assister à la prise d'inventaire physique des stocks</t>
    </r>
    <r>
      <rPr>
        <sz val="11"/>
        <rFont val="Calibri"/>
        <family val="2"/>
        <scheme val="minor"/>
      </rPr>
      <t>, ressort-il du dossier qu'il a réalisé ou observé quelques comptages physiques à une date autre et mis en oeuvre des procédures d'audit alternatives sur les mouvements intervenus entre les deux dates?</t>
    </r>
  </si>
  <si>
    <r>
      <rPr>
        <u/>
        <sz val="11"/>
        <rFont val="Calibri"/>
        <family val="2"/>
        <scheme val="minor"/>
      </rPr>
      <t>Si la présence à la prise d'inventaire physique des stocks est impraticable</t>
    </r>
    <r>
      <rPr>
        <sz val="11"/>
        <rFont val="Calibri"/>
        <family val="2"/>
        <scheme val="minor"/>
      </rPr>
      <t>, ressort-il du dossier que le réviseur a mis en oeuvre des procédures d'audit alternatives afin de recueillir des éléments probants sur l'existence et l'état des stocks ?</t>
    </r>
  </si>
  <si>
    <r>
      <rPr>
        <u/>
        <sz val="11"/>
        <rFont val="Calibri"/>
        <family val="2"/>
        <scheme val="minor"/>
      </rPr>
      <t>Si les stocks sous la garde et le contrôle d'un tiers sont significatifs au regard des comptes annuels</t>
    </r>
    <r>
      <rPr>
        <sz val="11"/>
        <rFont val="Calibri"/>
        <family val="2"/>
        <scheme val="minor"/>
      </rPr>
      <t>, ressort-il du dossier que le réviseur a demandé au tiers une confirmation des quantités de stocks détenus pour le compte de l'entité et de leur état et qu'il a effectué une inspection ou d'autres procédures d'audit appropriées en la circonstance?</t>
    </r>
  </si>
  <si>
    <t>Ressort-il du dossier que le réviseur a acquis une connaissance de la façon dont la direction procède aux estimations comptables et une connaissance des données sur la base desquelles elles sont établies, y compris: 
(i) la méthode et le cas échéant le modèle utilisés pour procéder à l'estimation comptable ;
(ii) les contrôles pertinents ;
(iii) le recours éventuel de la direction à un expert;
(iv) les hypothèses sous-tendant les estimations comptables ; 
(v) s'il y a eu, ou s'il devrait y avoir eu, un changement par rapport à la période précédente dans les méthodes suivies pour procéder aux estimations comptables et, dans l'affirmative, quelles en sont les raisons ; et
(vi) si la direction a évalué les effets d’une incertitude attachée à l’évaluation d’une estimation et, dans l’affirmative, comment elle a procédé à cette évaluation?</t>
  </si>
  <si>
    <r>
      <t xml:space="preserve">Ressort-il du dossier que le réviseur a recueilli des éléments probants suffisants et appropriés pour </t>
    </r>
    <r>
      <rPr>
        <b/>
        <sz val="11"/>
        <rFont val="Calibri"/>
        <family val="2"/>
        <scheme val="minor"/>
      </rPr>
      <t>déterminer s'il existe ou non une incertitude significative liée à des événements ou conditions susceptibles de jeter un doute important sur la capacité de l’entité à poursuivre son exploitation</t>
    </r>
    <r>
      <rPr>
        <sz val="11"/>
        <rFont val="Calibri"/>
        <family val="2"/>
        <scheme val="minor"/>
      </rPr>
      <t xml:space="preserve"> (ci-après désignée par l’expression « incertitude significative»), en mettant en oeuvre des procédures d'audit supplémentaires, et en prenant en compte des facteurs pouvant réduire cette incertitude?</t>
    </r>
  </si>
  <si>
    <r>
      <rPr>
        <u/>
        <sz val="11"/>
        <rFont val="Calibri"/>
        <family val="2"/>
        <scheme val="minor"/>
      </rPr>
      <t>Si la direction n'a pas souhaité procéder à une évaluation ou compléter celle déjà faite alors que le réviseur le lui avait demandé</t>
    </r>
    <r>
      <rPr>
        <sz val="11"/>
        <rFont val="Calibri"/>
        <family val="2"/>
        <scheme val="minor"/>
      </rPr>
      <t>, ressort-il du dossier qu'il s'est interrogé sur les incidences de cette situation sur son rapport d'audit?</t>
    </r>
  </si>
  <si>
    <r>
      <rPr>
        <u/>
        <sz val="11"/>
        <rFont val="Calibri"/>
        <family val="2"/>
        <scheme val="minor"/>
      </rPr>
      <t>Si le commissaire a constaté</t>
    </r>
    <r>
      <rPr>
        <sz val="11"/>
        <rFont val="Calibri"/>
        <family val="2"/>
        <scheme val="minor"/>
      </rPr>
      <t xml:space="preserve">, au cours de ses contrôles, </t>
    </r>
    <r>
      <rPr>
        <u/>
        <sz val="11"/>
        <rFont val="Calibri"/>
        <family val="2"/>
        <scheme val="minor"/>
      </rPr>
      <t>des faits graves et concordants susceptibles de compromettre la continuité de l'entreprise</t>
    </r>
    <r>
      <rPr>
        <sz val="11"/>
        <rFont val="Calibri"/>
        <family val="2"/>
        <scheme val="minor"/>
      </rPr>
      <t xml:space="preserve"> (</t>
    </r>
    <r>
      <rPr>
        <i/>
        <sz val="11"/>
        <rFont val="Calibri"/>
        <family val="2"/>
        <scheme val="minor"/>
      </rPr>
      <t>une incertitude significative liée à des événements ou conditions susceptibles de jeter un doute important sur la capacité de l’entité à poursuivre son exploitation</t>
    </r>
    <r>
      <rPr>
        <sz val="11"/>
        <rFont val="Calibri"/>
        <family val="2"/>
        <scheme val="minor"/>
      </rPr>
      <t>), a-t-il correctement mis en oeuvre la procédure prévue par l'article 3:69 du CSA?</t>
    </r>
  </si>
  <si>
    <r>
      <rPr>
        <u/>
        <sz val="11"/>
        <rFont val="Calibri"/>
        <family val="2"/>
        <scheme val="minor"/>
      </rPr>
      <t>Si les procédures analytiques réalisées ont fait apparaître des variations ou des corrélations qui sont incohérentes avec d'autres informations pertinentes ou qui s'écartent de manière significative des valeurs attendues</t>
    </r>
    <r>
      <rPr>
        <sz val="11"/>
        <rFont val="Calibri"/>
        <family val="2"/>
        <scheme val="minor"/>
      </rPr>
      <t>, ressort-il du dossier que le réviseur a investigué la cause de ces écarts en demandant des informations à la direction et en mettant en oeuvre d'autres procédures d'audit?</t>
    </r>
  </si>
  <si>
    <t>Ressort-il du dossier qu'avant d'évaluer l'incidence des anomalies non corrigées, le réviseur a ré-appécié le seuil de signification afin de confirmer s'il reste approprié au vu des résultats financiers réels de l'entité?</t>
  </si>
  <si>
    <r>
      <rPr>
        <u/>
        <sz val="11"/>
        <rFont val="Calibri"/>
        <family val="2"/>
        <scheme val="minor"/>
      </rPr>
      <t>Si des faits ont été portés à la connaissance du réviseur après la date de son rapport d'audit mais avant la date de publication des comptes annuels</t>
    </r>
    <r>
      <rPr>
        <sz val="11"/>
        <rFont val="Calibri"/>
        <family val="2"/>
        <scheme val="minor"/>
      </rPr>
      <t>, ressort-il du dossier qu'ils ont été examinés de façon adéquate?</t>
    </r>
  </si>
  <si>
    <r>
      <rPr>
        <u/>
        <sz val="11"/>
        <rFont val="Calibri"/>
        <family val="2"/>
        <scheme val="minor"/>
      </rPr>
      <t>S'il apparaît que la direction a modifié les comptes annuels après leur publication</t>
    </r>
    <r>
      <rPr>
        <sz val="11"/>
        <rFont val="Calibri"/>
        <family val="2"/>
        <scheme val="minor"/>
      </rPr>
      <t>, ressort-il du dossier que des travaux de contrôles adéquats ont été effectués?</t>
    </r>
  </si>
  <si>
    <r>
      <rPr>
        <u/>
        <sz val="11"/>
        <rFont val="Calibri"/>
        <family val="2"/>
        <scheme val="minor"/>
      </rPr>
      <t>Si le bilan fait apparaître une perte reportée ou si le compte de résultats fait apparaître pendant deux exercices successifs une perte de l’exercice</t>
    </r>
    <r>
      <rPr>
        <sz val="11"/>
        <rFont val="Calibri"/>
        <family val="2"/>
        <scheme val="minor"/>
      </rPr>
      <t>, le réviseur a-t-il vérifié que le rapport de gestion comprend une justification suffisante de l’application des règles comptables de continuité?</t>
    </r>
  </si>
  <si>
    <t>ISA 330.24</t>
  </si>
  <si>
    <r>
      <rPr>
        <u/>
        <sz val="11"/>
        <rFont val="Calibri"/>
        <family val="2"/>
        <scheme val="minor"/>
      </rPr>
      <t>Si les règles d'évaluation ont été adaptées</t>
    </r>
    <r>
      <rPr>
        <sz val="11"/>
        <rFont val="Calibri"/>
        <family val="2"/>
        <scheme val="minor"/>
      </rPr>
      <t>, ressort-il du dossier que le réviseur a vérifié que l'impact en est relaté de manière adéquate dans les comptes annuels?</t>
    </r>
  </si>
  <si>
    <t>Ressort-il du dossier que le réviseur responsable de l’audit du groupe a établi une stratégie générale d'audit du groupe et un programme de travail conformément à la norme ISA 300?</t>
  </si>
  <si>
    <t>Ressort-il du dossier que le réviseur responsable de l’audit du groupe a acquis une connaissance du groupe, de ses composants (filiales) et de leur environnement, y compris des contrôles généraux au niveau du groupe?</t>
  </si>
  <si>
    <t>9.1. Stratégie générale d’audit et programme de travail</t>
  </si>
  <si>
    <t>9.2. Connaissance du groupe, de ses composants et de leur environnement</t>
  </si>
  <si>
    <t>Ressort-il du dossier que le réviseur responsable de l’audit du groupe a acquis une connaissance du processus de consolidation, y compris des instructions adressées par la direction du groupe aux composants?</t>
  </si>
  <si>
    <t>Ressort-il du dossier que le réviseur responsable de l'audit du groupe a conçu et mis en œuvre des procédures d'audit complémentaires sur le processus de consolidation pour répondre aux risques évalués d'anomalies significatives dans les états financiers du groupe résultant du processus de consolidation? 
Cette démarche doit comporter le fait de déterminer si tous les composants ont été inclus dans les états financiers du groupe.</t>
  </si>
  <si>
    <t>ISA 600.26 à 29</t>
  </si>
  <si>
    <t>Voir Par. A47 – A53</t>
  </si>
  <si>
    <t>Voir par. A56</t>
  </si>
  <si>
    <t>Ressort-il du dossier de travail que le réviseur responsable de l’audit du groupe a communiqué ses instructions à l'auditeur du composant en temps voulu?
Cette communication doit décrire les travaux à réaliser, l'utilisation que le réviseur entend faire de leurs travaux, ainsi que la forme et le contenu de la communication qu’elle attend de cet auditeur.</t>
  </si>
  <si>
    <t>Voir Par. A57- A60</t>
  </si>
  <si>
    <t>ISA 600.44</t>
  </si>
  <si>
    <t>Voir par. A62</t>
  </si>
  <si>
    <t>Ressort-il du dossier que le réviseur responsable de l’audit du groupe a évalué l'incidence sur l'opinion d'audit du groupe de toutes anomalies non corrigées (qu'elles aient été identifiées par lui-même ou communiquées par les auditeurs des composants) et de toutes les situations où il n'a pas été possible de recueillir des éléments probants suffisants et appropriés?</t>
  </si>
  <si>
    <t>Voir Par. A6 – A11
Les procédures analytiques de substance sont généralement plus adaptées à des volumes importants d’opérations qui tendent à être prévisibles dans le temps. La réalisation de procédures analytiques planifiées est fondée sur l'attente que des corrélations existent entre les données et se perpétuent dans le temps en l'absence de conditions connues démontrant le contraire.</t>
  </si>
  <si>
    <t>9.3. Caractère significatif (matérialité)</t>
  </si>
  <si>
    <t>9.4. Réponses aux risques évalués</t>
  </si>
  <si>
    <t>9.5. Processus de consolidation</t>
  </si>
  <si>
    <t>9.6. Evénements postérieurs à la clôture</t>
  </si>
  <si>
    <t>9.7. Communication avec l’auditeur du composant</t>
  </si>
  <si>
    <t>9.8. Evaluation du caractère suffisant et approprié des éléments probants recueillis</t>
  </si>
  <si>
    <r>
      <rPr>
        <u/>
        <sz val="11"/>
        <rFont val="Calibri"/>
        <family val="2"/>
        <scheme val="minor"/>
      </rPr>
      <t>Si la société est exemptée de publier un rapport de gestion et que le bilan fait apparaître une perte reportée ou le compte de résultats fait apparaître pendant deux exercices successifs une perte de l'exercice</t>
    </r>
    <r>
      <rPr>
        <sz val="11"/>
        <rFont val="Calibri"/>
        <family val="2"/>
        <scheme val="minor"/>
      </rPr>
      <t>, le réviseur a-t-il vérifié si une justification de l'application des règles comptables de continuité est reprise dans l'annexe aux comptes annuels ?</t>
    </r>
  </si>
  <si>
    <t>ISA 330.20</t>
  </si>
  <si>
    <r>
      <rPr>
        <u/>
        <sz val="11"/>
        <rFont val="Calibri"/>
        <family val="2"/>
        <scheme val="minor"/>
      </rPr>
      <t>Si des divergences d'opinion sont apparues au sein de l'équipe affectée à la mission avec les personnes consultées ou, le cas échéant, entre l'associé responsable de la mission et la personne chargée du contrôle qualité de la mission</t>
    </r>
    <r>
      <rPr>
        <sz val="11"/>
        <rFont val="Calibri"/>
        <family val="2"/>
        <scheme val="minor"/>
      </rPr>
      <t>, ressort-il du dossier que l'équipe affectée à la mission a suivi les procédures du cabinet pour le traitement et la résolution des divergences d'opinion?</t>
    </r>
  </si>
  <si>
    <t>1. Apport en nature</t>
  </si>
  <si>
    <t>2. Quasi-apport</t>
  </si>
  <si>
    <t>3. Transformation de sociétés</t>
  </si>
  <si>
    <t>4. Fusion et scission de sociétés</t>
  </si>
  <si>
    <t>5. Proposition de dissolution</t>
  </si>
  <si>
    <t>6. Distribution d'un acompte sur dividendes</t>
  </si>
  <si>
    <t>7. Modification des droits attachés aux classes d'actions ou parts</t>
  </si>
  <si>
    <t>8. Apports supplémentaires et émission de nouvelles actions</t>
  </si>
  <si>
    <t>9. Emission d'actions en dessous ou au-dessus du pair comptable, ou au pair comptable des actions existantes de la même catégorie</t>
  </si>
  <si>
    <t>10. Emission d'obligations convertibles ou de droits de souscription</t>
  </si>
  <si>
    <t>11. Limitation ou suppression du droit de préférence</t>
  </si>
  <si>
    <t>12. Test d'actif net</t>
  </si>
  <si>
    <t>13. Test de liquidité</t>
  </si>
  <si>
    <r>
      <t xml:space="preserve">Ressort-il du dossier que les </t>
    </r>
    <r>
      <rPr>
        <u/>
        <sz val="11"/>
        <rFont val="Calibri"/>
        <family val="2"/>
        <scheme val="minor"/>
      </rPr>
      <t>données financières</t>
    </r>
    <r>
      <rPr>
        <sz val="11"/>
        <rFont val="Calibri"/>
        <family val="2"/>
        <scheme val="minor"/>
      </rPr>
      <t xml:space="preserve"> </t>
    </r>
    <r>
      <rPr>
        <u/>
        <sz val="11"/>
        <rFont val="Calibri"/>
        <family val="2"/>
        <scheme val="minor"/>
      </rPr>
      <t>prospectives</t>
    </r>
    <r>
      <rPr>
        <sz val="11"/>
        <rFont val="Calibri"/>
        <family val="2"/>
        <scheme val="minor"/>
      </rPr>
      <t xml:space="preserve"> ont été établies conformément aux hypothèses retenues par l'organe d'administration et que le commissaire a examiné si ces hypothèses fournissent une base raisonnable pour les données financières prospectives?</t>
    </r>
  </si>
  <si>
    <t>Constatations supplémentaires de l'inspecteur:</t>
  </si>
  <si>
    <t>L'inspecteur peut formuler ci-dessous toute autre constatation qu'il juge pertinente dans le cadre du contrôle de qualité.</t>
  </si>
  <si>
    <t>L'inspecteur confirme qu'il a répondu à toutes les questions applicables et que les remarques qu'il a formulées ont fait l'objet de discussion avec le réviseur contrôlé:</t>
  </si>
  <si>
    <t>Ressort-il du dossier que le réviseur a mis en œuvre des procédures d'audit pour évaluer si la présentation d'ensemble des comptes annuels, est conforme au référentiel comptable applicable?
Pour faire cette évaluation, le réviseur doit se demander si la présentation des états financiers traduit :
• Le classement et la description appropriés des divers éléments de l’information financière et des opérations et événements sous-jacents ;
• La présentation, la structure et le contenu appropriés des états financiers.</t>
  </si>
  <si>
    <r>
      <t xml:space="preserve">Concernant certains risques, le réviseur peut juger qu'il n'est pas possible, ou faisable, de recueillir des éléments probants suffisants et appropriés à partir des seuls contrôles de substance. De tels risques peuvent résulter de l'enregistrement récurrent, incorrect ou incomplet, de flux d'opérations, ou de soldes de comptes importants, leurs caractéristiques permettant souvent leur comptabilisation par un processus largement automatisé avec peu, ou pas, d'intervention manuelle. </t>
    </r>
    <r>
      <rPr>
        <u/>
        <sz val="11"/>
        <rFont val="Calibri"/>
        <family val="2"/>
        <scheme val="minor"/>
      </rPr>
      <t>Dans de tels cas</t>
    </r>
    <r>
      <rPr>
        <sz val="11"/>
        <rFont val="Calibri"/>
        <family val="2"/>
        <scheme val="minor"/>
      </rPr>
      <t>, ressort-il du dossier que le réviseur a acquis la connaissance des contrôles de l'entité sur ces risques?</t>
    </r>
  </si>
  <si>
    <r>
      <rPr>
        <u/>
        <sz val="11"/>
        <rFont val="Calibri"/>
        <family val="2"/>
        <scheme val="minor"/>
      </rPr>
      <t>En cas d’indisponibilité des comptes annuels dans les délais statutaires ou légaux</t>
    </r>
    <r>
      <rPr>
        <sz val="11"/>
        <rFont val="Calibri"/>
        <family val="2"/>
        <scheme val="minor"/>
      </rPr>
      <t>, un rapport de carence a-t-il été établi?</t>
    </r>
  </si>
  <si>
    <t>8.2. Ressort-il du dossier que le réviseur responsable de l'audit du groupe a recueilli des éléments probants suffisants et appropriés relatifs à l'information financière des composants et au processus de consolidation afin d'exprimer une opinion selon laquelle les comptes consolidés sont présentés, dans tous leurs aspects significatifs, conformément au référentiel comptable applicable?</t>
  </si>
  <si>
    <t>Assertions auditées:</t>
  </si>
  <si>
    <t>Ressort-il du dossier que le réviseur a réalisé des procédures d'audit appropriées et obtenu des éléments probants suffisants et appropriés concernant le risque d'audit concerné pour chacune des assertions suivantes applicables:</t>
  </si>
  <si>
    <t>ISA 240.47</t>
  </si>
  <si>
    <t>6.3. Evénements postérieurs à la clôture (ISA 560)</t>
  </si>
  <si>
    <t>Veuillez préciser quels documents probants ont été obtenus (par ex: carte ID avec ou sans preuve d'adresse, statuts, dernières publications au MB) et s'ils étaient valides au moment de l'opération.</t>
  </si>
  <si>
    <t>Veuillez préciser quels documents probants ont été obtenus (par ex: carte ID avec ou sans preuve d'adresse, mandat ou équivalent) et s'ils étaient valides au moment de l'opération.</t>
  </si>
  <si>
    <t>Veuillez préciser quels documents probants ont été obtenus (par ex: carte ID avec ou sans preuve d'adresse, registre des actionnaires ou équivalent) et s'ils étaient valides au moment de l'opération.</t>
  </si>
  <si>
    <r>
      <t xml:space="preserve">Le cas échéant, ressort-il du dossier que le réviseur a satisfait à ses obligations d'identification et de vérification de l'identité des </t>
    </r>
    <r>
      <rPr>
        <u/>
        <sz val="11"/>
        <rFont val="Calibri"/>
        <family val="2"/>
        <scheme val="minor"/>
      </rPr>
      <t>mandataires du client</t>
    </r>
    <r>
      <rPr>
        <sz val="11"/>
        <rFont val="Calibri"/>
        <family val="2"/>
        <scheme val="minor"/>
      </rPr>
      <t>, préalablement à l'exercice, par ces mandataires, de leur pouvoir d'engager le client qu'ils représentent?</t>
    </r>
  </si>
  <si>
    <t>Ressort-il du dossier que les procédures d'évaluation des risques comportent des demandes d'informations auprès de la direction, des personnes appropriées au sein de la fonction d’audit interne (lorsque cette fonction existe) et d’autres personnes au sein de l'entité qui, selon le jugement du réviseur, peuvent avoir des informations susceptibles de l'aider dans l'identification des risques d’anomalies significatives provenant de fraudes ou résultant d'erreurs?</t>
  </si>
  <si>
    <t>Le cas échéant, veuillez préciser et évaluer la motivation reprise dans le dossier d'audit.</t>
  </si>
  <si>
    <t>(i) s'enquérir auprès des personnes impliquées dans le processus d'élaboration de l'information financière de l’existence de circonstances inappropriées ou inhabituelles lors de l’enregistrement des écritures comptables ou d'autres ajustements?</t>
  </si>
  <si>
    <t>ISA 240.32(a)(i)</t>
  </si>
  <si>
    <t>(ii) sélectionner des écritures comptables et autres ajustements enregistrés en fin de période?</t>
  </si>
  <si>
    <t>ISA 240.32(a)(ii)</t>
  </si>
  <si>
    <t>(iii) considérer la nécessité de tester les écritures comptables et les autres ajustements enregistrés tout au long de la période?</t>
  </si>
  <si>
    <t>ISA 240.32(a)(iii)</t>
  </si>
  <si>
    <t>ISA 240.32(b)(i)</t>
  </si>
  <si>
    <t>Ressort-il du dossier que le réviseur a mis en œuvre les procédures d'audit suivantes destinées à rechercher l’existence de biais dans les estimations comptables et évalur si les circonstances à l'origine de cette situation représentent un risque d'anomalies significatives provenant de fraudes:</t>
  </si>
  <si>
    <t>(i) apprécier si les jugements et les évaluations de la direction effectués dans le cadre des estimations comptables incluses dans les états financiers, même si elles apparaissent raisonnables prises individuellement, révèlent un possible biais introduit par la direction pouvant présenter un risque d'anomalies significatives provenant de fraude?</t>
  </si>
  <si>
    <t>(ii) procéder à une revue rétrospective des hypothèses et des jugements de la direction relatifs à des estimations comptables significatives retenues dans les états financiers de l'exercice précédent?</t>
  </si>
  <si>
    <t>A46. L'objectif de la revue rétrospective des jugements exercés par la direction et des hypothèses retenues relatifs aux estimations comptables significatives incluses dans les états financiers de l'exercice précédent est de déterminer s'il existe des indices montrant que l'information a pu être biaisée par la direction. Cette revue n'a pas pour but de remettre en cause le jugement professionnel exercé par l'auditeur lors de l'exercice précédent qui était fondé sur les informations disponibles à l'époque.</t>
  </si>
  <si>
    <t>A44. L'auditeur exerce son jugement professionnel pour déterminer la nature, le calendrier et l'étendue des tests à effectuer sur les écritures comptables et les autres ajustements. Cependant, les écritures comptables et les autres ajustements de nature mensongère étant souvent enregistrés en fin de période comptable, le paragraphe 32(a)(ii) requiert de l'auditeur de sélectionner des écritures comptables et autres ajustements comptabilisés à cette date.</t>
  </si>
  <si>
    <t>A44. Du fait que des anomalies significatives provenant de fraudes contenues dans les états financiers peuvent survenir tout au long de la période et que d’importants efforts ont pu avoir été faits pour dissimuler la façon dont la fraude est perpétrée, le paragraphe 32(a)(iii) requiert de l'auditeur de s'interroger sur la nécessité de procéder également à des tests sur les écritures comptables et les autres ajustements comptabilisés tout au long de la période.</t>
  </si>
  <si>
    <t>A45. L'établissement des états financiers requiert de la direction d’exercer un certain nombre de jugements et d’hypothèses qui influent sur les estimations comptables significatives et d'assurer le suivi régulier du caractère raisonnable de telles estimations. La présentation d'informations financières mensongères résulte fréquemment d'anomalies délibérées dans les estimations comptables. Ceci peut être perpétré, par exemple en sous-évaluant ou en surévaluant systématiquement toutes les provisions ou les réserves dans le but soit de lisser les résultats sur une période de deux exercices ou plus, soit d'atteindre un niveau fixé de résultats afin d'induire en erreur les utilisateurs des états financiers en influençant leur appréciation de la performance et de la rentabilité de l'entité.</t>
  </si>
  <si>
    <t>A48. Les indices qui peuvent suggérer que des opérations importantes n'entrant pas dans le cadre de l'activité courante de l'entité, ou apparaissant autrement inhabituelles, ont été conclues dans le but de présenter des états financiers mensongers ou de dissimuler des détournements d'actifs peuvent notamment être les suivants :
• La forme exagérément complexe des opérations (par exemple : une transaction impliquant de multiples entités au sein d'un groupe ou avec de multiples tiers sans lien entre eux) ;
• La situation où la direction n’a pas débattu de la nature et de la comptabilisation de ces opérations avec les personnes constituant le gouvernement d'entreprise, et où une documentation adéquate est absente ;
• L’accent mis par la direction sur la recherche d’un traitement comptable particulier de la transaction plutôt que sur un traitement traduisant sa substance économique ;
• Des opérations avec des parties liées non consolidées, y compris des entités ad hoc, qui n'ont pas été revues ou approuvées par les personnes constituant le gouvernement d'entreprise ;
• Des opérations impliquant des parties liées précédemment inconnues, ou des tiers qui n'ont ni la compétence, ni la surface financière pour effectuer la transaction sans le soutien de l'entité auditée.</t>
  </si>
  <si>
    <t>Veuillez préciser les critères retenus pour la sélection des écritures comptables et autres ajustements testés (par. ex. présentant des caractéristique particulières (initiées par des personnes qui ne sont pas censées enregistrer d'écritures...), enregistrées dans des comptes qui comportent des opérations complexes ou de nature inhabituelle, etc.)</t>
  </si>
  <si>
    <t>Veuillez lister tous les risques importants identifiés par le réviseur contrôlé.</t>
  </si>
  <si>
    <t>stocks isa 501</t>
  </si>
  <si>
    <t>Oui/Non</t>
  </si>
  <si>
    <t>Modalités d'application et autres informations explicatives</t>
  </si>
  <si>
    <t>Le réviseur contrôlé confirme qu'il a soumis le jour de l'inspection à l'inspecteur les dossiers contrôlés dans leur ensemble (version papier et/ou électronique):</t>
  </si>
  <si>
    <t>Commentaire du réviseur contrôlé:</t>
  </si>
  <si>
    <t>Commentaire de l'inspecteur concernant les applications spécifiques:</t>
  </si>
  <si>
    <t>Commentaire du réviseur contrôlé concernant les applications spécifiques:</t>
  </si>
  <si>
    <t>Cycle de contrôle interne</t>
  </si>
  <si>
    <t xml:space="preserve">Approches d'audit possibles: </t>
  </si>
  <si>
    <t>Ressort-il du programme de contrôle général qu'un contrôle est exercé sur les estimations comptables (y compris les estimations comptables en juste valeur) (ISA 540)?</t>
  </si>
  <si>
    <t>Au cas où la société contrôlée détient au moins une filiale, des comptes consolidés ont-ils été établis (ISA 600)?</t>
  </si>
  <si>
    <t xml:space="preserve">L'inspecteur sélectionne un risque d'audit important ou une rubrique/un cycle de transaction significatif (en l'absence de risque d'audit important) identifié par le réviseur contrôlé. 
</t>
  </si>
  <si>
    <t xml:space="preserve">Il complète ensuite le tableau 'Risque d'audit 1'  ci-dessous. </t>
  </si>
  <si>
    <t xml:space="preserve">S'il estime que l’examen d'un risque d'audit important n’est pas suffisant pour avoir une bonne compréhension du dossier, l'inspecteur peut sélectionner un second risque d'audit. </t>
  </si>
  <si>
    <t xml:space="preserve">Il complète alors également le tableau 'Risque d'audit 2'  ci-dessous. </t>
  </si>
  <si>
    <t>RISK BASED APPROACH</t>
  </si>
  <si>
    <r>
      <t>Ressort-il du dossier que,</t>
    </r>
    <r>
      <rPr>
        <u/>
        <sz val="11"/>
        <rFont val="Calibri"/>
        <family val="2"/>
        <scheme val="minor"/>
      </rPr>
      <t xml:space="preserve"> pour les transactions significatives qui n'entrent pas dans le cadre normal des opérations courantes de l'entité ou qui apparaissent inhabituelles pour d’autres raisons au regard de la connaissance qu'a le réviseur de l'entité et de son environnement, ainsi que des autres informations recueillies au cours de l'audit</t>
    </r>
    <r>
      <rPr>
        <sz val="11"/>
        <rFont val="Calibri"/>
        <family val="2"/>
        <scheme val="minor"/>
      </rPr>
      <t>,  le réviseur a apprécié si la logique économique de la transaction (ou l'absence de logique) au regard de l'activité de l'entité laisse à penser que ces transactions ont été réalisées dans le seul but de présenter des états financiers mensongers ou de dissimuler un détournement d'actif?</t>
    </r>
  </si>
  <si>
    <t>Est-ce qu'une revue de contrôle qualité de la mission a été effectuée si la mission concerne une entité cotée sur un marché non réglementé ou si la mission remplit les critères définis par le cabinet pour exiger une telle revue (ISA 220) ?</t>
  </si>
  <si>
    <t>Est-ce que les stocks sont significatifs au regard des états financiers (ISA 501)?</t>
  </si>
  <si>
    <t>Capitaux propres</t>
  </si>
  <si>
    <t>Autres produits d'exploitation</t>
  </si>
  <si>
    <t>Approvisionnements et marchandises</t>
  </si>
  <si>
    <t>Rémunérations, charges sociales et pensions</t>
  </si>
  <si>
    <t>Amortissements et réductions de valeur</t>
  </si>
  <si>
    <t>Provisions pour risques et charges</t>
  </si>
  <si>
    <t>Produits financiers</t>
  </si>
  <si>
    <t>Charges financières</t>
  </si>
  <si>
    <t>L'inspecteur est-il d'accord avec les assertions retenues et/ou non retenues par le réviseur contrôlé? Veuillez donner une explication ci-dessous.</t>
  </si>
  <si>
    <t>Substantive Analytical Procedure</t>
  </si>
  <si>
    <t xml:space="preserve">Test of Controls </t>
  </si>
  <si>
    <t>Test of Details</t>
  </si>
  <si>
    <t>Other Analytical Procedure</t>
  </si>
  <si>
    <r>
      <t>Comme indiqué dans la section ‘</t>
    </r>
    <r>
      <rPr>
        <i/>
        <sz val="11"/>
        <rFont val="Calibri"/>
        <family val="2"/>
      </rPr>
      <t>Risk based approach’</t>
    </r>
    <r>
      <rPr>
        <sz val="11"/>
        <rFont val="Calibri"/>
        <family val="2"/>
      </rPr>
      <t xml:space="preserve">, le contrôle de qualité met l’accent sur le contrôle des risques d'audit identifiés par le réviseur contrôlé. L’inspecteur doit renseigner </t>
    </r>
    <r>
      <rPr>
        <b/>
        <sz val="11"/>
        <rFont val="Calibri"/>
        <family val="2"/>
      </rPr>
      <t>au moins un risque d’audit important</t>
    </r>
    <r>
      <rPr>
        <sz val="11"/>
        <rFont val="Calibri"/>
        <family val="2"/>
      </rPr>
      <t xml:space="preserve"> et/ou cycle de transaction significatif </t>
    </r>
    <r>
      <rPr>
        <b/>
        <sz val="11"/>
        <rFont val="Calibri"/>
        <family val="2"/>
      </rPr>
      <t>identifié par le réviseur contrôlé</t>
    </r>
    <r>
      <rPr>
        <sz val="11"/>
        <rFont val="Calibri"/>
        <family val="2"/>
      </rPr>
      <t xml:space="preserve">. Si l’inspecteur estime que l’examen d’un risque important n’est pas suffisant pour avoir une bonne compréhension du dossier, il peut examiner un second risque d’audit. Le </t>
    </r>
    <r>
      <rPr>
        <i/>
        <sz val="11"/>
        <rFont val="Calibri"/>
        <family val="2"/>
      </rPr>
      <t>management override of controls</t>
    </r>
    <r>
      <rPr>
        <sz val="11"/>
        <rFont val="Calibri"/>
        <family val="2"/>
      </rPr>
      <t xml:space="preserve"> ne peut pas être retenu par l'inspecteur dans la mesure où ce risque est traité sous la section 5.5 de l’onglet ‘Mandat’. </t>
    </r>
  </si>
  <si>
    <t>Pour chaque risque identifié, l’inspecteur doit mentionner l’approche d’audit retenue (Auditflow A, B, C ou D), les assertions auditées et un résumé des procédures d'audit complémentaires par assertion.</t>
  </si>
  <si>
    <t>6. Copie des documents de contrôle du réviseur contrôlé (pièces justificatives)</t>
  </si>
  <si>
    <t>Le Livre 2 se compose des onglets suivants:</t>
  </si>
  <si>
    <r>
      <t xml:space="preserve">L’onglet </t>
    </r>
    <r>
      <rPr>
        <b/>
        <sz val="11"/>
        <rFont val="Calibri"/>
        <family val="2"/>
      </rPr>
      <t>‘Mandat’</t>
    </r>
    <r>
      <rPr>
        <sz val="11"/>
        <rFont val="Calibri"/>
        <family val="2"/>
      </rPr>
      <t xml:space="preserve"> contient des questions auxquelles l’inspecteur doit répondre par Oui, Non ou N/A. Le nombre de questions varie en fonction de l’approche d’audit contrôlée (Auditflow A, B, C ou D) et du nombre de risques d’audit contrôlés (l'inspecteur contrôle au minimum un risque d’audit important).</t>
    </r>
  </si>
  <si>
    <r>
      <t xml:space="preserve">8. Pièces justificatives </t>
    </r>
    <r>
      <rPr>
        <sz val="11"/>
        <rFont val="Calibri"/>
        <family val="2"/>
      </rPr>
      <t>du réviseur contrôlé (à l’appui de ses commentaires éventuels)</t>
    </r>
  </si>
  <si>
    <t>Le réviseur contrôlé a également la possibilité de discuter du projet de rapport avec l'inspecteur. S'il souhaite avoir cette discussion, il doit envoyer ses commentaires écrits à l'inspecteur avant que celui-ci n’organise une réunion. Cette méthode de travail accroît l'efficacité et l'efficience de la discussion du projet.</t>
  </si>
  <si>
    <t>1. Courriel d’approbation du réviseur contrôlé</t>
  </si>
  <si>
    <t xml:space="preserve">A la suite de ce débat contradictoire, l’inspecteur peut, au besoin, adapter ses conclusions dans le guide de contrôle. </t>
  </si>
  <si>
    <t>Résumé des procédures d'audit complémentaires prévues par assertion (veuiller indiquer "x" si applicable):</t>
  </si>
  <si>
    <t>MISSION DE CONTRÔLE LEGAL DES COMPTES ANNUELS</t>
  </si>
  <si>
    <t>0. Archivage de la documentation d'audit (ISA 230)</t>
  </si>
  <si>
    <t>Missions légales CSA</t>
  </si>
  <si>
    <t>Geen auditflow ingevuld m.b.t. risico 1</t>
  </si>
  <si>
    <t>Geen auditflow ingevuld m.b.t. risico 2</t>
  </si>
  <si>
    <t>Le cas échéant, les conditions suivantes sont-elles remplies:</t>
  </si>
  <si>
    <r>
      <t xml:space="preserve">a) il a été conclu lors des contrôles précédents que les contrôles étaient alors efficaces </t>
    </r>
    <r>
      <rPr>
        <i/>
        <sz val="11"/>
        <rFont val="Calibri"/>
        <family val="2"/>
        <scheme val="minor"/>
      </rPr>
      <t>(effective)</t>
    </r>
    <r>
      <rPr>
        <sz val="11"/>
        <rFont val="Calibri"/>
        <family val="2"/>
        <scheme val="minor"/>
      </rPr>
      <t>?</t>
    </r>
  </si>
  <si>
    <r>
      <t>b) l'efficacité des contrôles généraux sur les systèmes informatiques (</t>
    </r>
    <r>
      <rPr>
        <i/>
        <sz val="11"/>
        <rFont val="Calibri"/>
        <family val="2"/>
        <scheme val="minor"/>
      </rPr>
      <t>general IT controls</t>
    </r>
    <r>
      <rPr>
        <sz val="11"/>
        <rFont val="Calibri"/>
        <family val="2"/>
        <scheme val="minor"/>
      </rPr>
      <t>) a été prise en compte?</t>
    </r>
  </si>
  <si>
    <t>c) il a été constaté que le système de contrôle interne n'a pas été modifié?</t>
  </si>
  <si>
    <t>d) les tests de contrôle interne sont effectués au moins une fois sur la période de trois ans?</t>
  </si>
  <si>
    <t>e) les systèmes de contrôle interne liés à un risque important sont testés annuellement?</t>
  </si>
  <si>
    <t>Lieu de l'inspection:</t>
  </si>
  <si>
    <r>
      <rPr>
        <b/>
        <sz val="11"/>
        <rFont val="Calibri"/>
        <family val="2"/>
        <scheme val="minor"/>
      </rPr>
      <t>Instructions</t>
    </r>
    <r>
      <rPr>
        <sz val="11"/>
        <rFont val="Calibri"/>
        <family val="2"/>
        <scheme val="minor"/>
      </rPr>
      <t xml:space="preserve"> : A suivre à la lettre</t>
    </r>
  </si>
  <si>
    <r>
      <rPr>
        <b/>
        <sz val="11"/>
        <rFont val="Calibri"/>
        <family val="2"/>
        <scheme val="minor"/>
      </rPr>
      <t xml:space="preserve">Infos clés Mandat </t>
    </r>
    <r>
      <rPr>
        <sz val="11"/>
        <rFont val="Calibri"/>
        <family val="2"/>
        <scheme val="minor"/>
      </rPr>
      <t>: A compléter</t>
    </r>
  </si>
  <si>
    <r>
      <rPr>
        <b/>
        <sz val="11"/>
        <rFont val="Calibri"/>
        <family val="2"/>
        <scheme val="minor"/>
      </rPr>
      <t>Mandat</t>
    </r>
    <r>
      <rPr>
        <sz val="11"/>
        <rFont val="Calibri"/>
        <family val="2"/>
        <scheme val="minor"/>
      </rPr>
      <t xml:space="preserve"> : A compléter</t>
    </r>
  </si>
  <si>
    <r>
      <rPr>
        <b/>
        <sz val="11"/>
        <rFont val="Calibri"/>
        <family val="2"/>
        <scheme val="minor"/>
      </rPr>
      <t>Mission légale</t>
    </r>
    <r>
      <rPr>
        <sz val="11"/>
        <rFont val="Calibri"/>
        <family val="2"/>
        <scheme val="minor"/>
      </rPr>
      <t xml:space="preserve"> : A compléter (le cas échéant)</t>
    </r>
  </si>
  <si>
    <r>
      <rPr>
        <b/>
        <sz val="11"/>
        <rFont val="Calibri"/>
        <family val="2"/>
        <scheme val="minor"/>
      </rPr>
      <t>Infos clés Mission légale</t>
    </r>
    <r>
      <rPr>
        <sz val="11"/>
        <rFont val="Calibri"/>
        <family val="2"/>
        <scheme val="minor"/>
      </rPr>
      <t xml:space="preserve"> : A compléter (le cas échéant)</t>
    </r>
  </si>
  <si>
    <r>
      <rPr>
        <b/>
        <sz val="11"/>
        <rFont val="Calibri"/>
        <family val="2"/>
        <scheme val="minor"/>
      </rPr>
      <t>Evaluation globale</t>
    </r>
    <r>
      <rPr>
        <sz val="11"/>
        <rFont val="Calibri"/>
        <family val="2"/>
        <scheme val="minor"/>
      </rPr>
      <t xml:space="preserve"> : A compléter</t>
    </r>
  </si>
  <si>
    <r>
      <rPr>
        <b/>
        <sz val="11"/>
        <rFont val="Calibri"/>
        <family val="2"/>
        <scheme val="minor"/>
      </rPr>
      <t>Lorsque l’inspecteur a répondu à l’ensemble des questions du guide de contrôle, il soumet celui-ci ainsi que la copie de l’ensemble des pièces justificatives au réviseur contrôlé.</t>
    </r>
    <r>
      <rPr>
        <sz val="11"/>
        <rFont val="Calibri"/>
        <family val="2"/>
        <scheme val="minor"/>
      </rPr>
      <t xml:space="preserve"> A cette fin, l'inspecteur utilise le modèle de communication standardisée qu'il a reçue du Collège lors de sa désignation.</t>
    </r>
  </si>
  <si>
    <r>
      <t xml:space="preserve">L’inspecteur communique le </t>
    </r>
    <r>
      <rPr>
        <b/>
        <sz val="11"/>
        <rFont val="Calibri"/>
        <family val="2"/>
        <scheme val="minor"/>
      </rPr>
      <t>rapport d’inspection</t>
    </r>
    <r>
      <rPr>
        <sz val="11"/>
        <rFont val="Calibri"/>
        <family val="2"/>
        <scheme val="minor"/>
      </rPr>
      <t xml:space="preserve">, le </t>
    </r>
    <r>
      <rPr>
        <b/>
        <sz val="11"/>
        <rFont val="Calibri"/>
        <family val="2"/>
        <scheme val="minor"/>
      </rPr>
      <t>courriel d’approbation du réviseur contrôlé</t>
    </r>
    <r>
      <rPr>
        <sz val="11"/>
        <rFont val="Calibri"/>
        <family val="2"/>
        <scheme val="minor"/>
      </rPr>
      <t xml:space="preserve"> et l’ensemble des </t>
    </r>
    <r>
      <rPr>
        <b/>
        <sz val="11"/>
        <rFont val="Calibri"/>
        <family val="2"/>
        <scheme val="minor"/>
      </rPr>
      <t>pièces justificatives</t>
    </r>
    <r>
      <rPr>
        <sz val="11"/>
        <rFont val="Calibri"/>
        <family val="2"/>
        <scheme val="minor"/>
      </rPr>
      <t xml:space="preserve"> (de l'inspecteur et, le cas échéant, du réviseur contrôlé) au Collège par courriel à l’adresse </t>
    </r>
    <r>
      <rPr>
        <u/>
        <sz val="11"/>
        <rFont val="Calibri"/>
        <family val="2"/>
        <scheme val="minor"/>
      </rPr>
      <t>info@ctr-csr.be</t>
    </r>
    <r>
      <rPr>
        <sz val="11"/>
        <rFont val="Calibri"/>
        <family val="2"/>
        <scheme val="minor"/>
      </rPr>
      <t xml:space="preserve">.  </t>
    </r>
  </si>
  <si>
    <t>* * *</t>
  </si>
  <si>
    <r>
      <t xml:space="preserve">L’onglet </t>
    </r>
    <r>
      <rPr>
        <b/>
        <sz val="11"/>
        <rFont val="Calibri"/>
        <family val="2"/>
      </rPr>
      <t>‘Evaluation globale</t>
    </r>
    <r>
      <rPr>
        <b/>
        <sz val="11"/>
        <rFont val="Calibri"/>
        <family val="2"/>
      </rPr>
      <t>’</t>
    </r>
    <r>
      <rPr>
        <sz val="11"/>
        <rFont val="Calibri"/>
        <family val="2"/>
      </rPr>
      <t xml:space="preserve"> contient des questions auxquelles l'inspecteur est prié de répondre par "Bien", "Améliorations nécessaires", "Insuffisant" ou "N/A". Il doit répondre à ces questions de synthèse en tenant compte de l'ensemble des constatations effectuées lors de son inspection. L’inspecteur doit motiver son évaluation.</t>
    </r>
  </si>
  <si>
    <r>
      <rPr>
        <b/>
        <sz val="11"/>
        <rFont val="Calibri"/>
        <family val="2"/>
        <scheme val="minor"/>
      </rPr>
      <t>Infos clés QC</t>
    </r>
    <r>
      <rPr>
        <sz val="11"/>
        <rFont val="Calibri"/>
        <family val="2"/>
        <scheme val="minor"/>
      </rPr>
      <t xml:space="preserve"> : A compléter</t>
    </r>
  </si>
  <si>
    <r>
      <t xml:space="preserve">L’onglet </t>
    </r>
    <r>
      <rPr>
        <b/>
        <sz val="11"/>
        <rFont val="Calibri"/>
        <family val="2"/>
        <scheme val="minor"/>
      </rPr>
      <t>‘Infos clés QC'</t>
    </r>
    <r>
      <rPr>
        <sz val="11"/>
        <rFont val="Calibri"/>
        <family val="2"/>
        <scheme val="minor"/>
      </rPr>
      <t xml:space="preserve"> contient des questions générales relatives au contrôle de qualité auxquelles l'inspecteur doit répondre obligatoirement.</t>
    </r>
  </si>
  <si>
    <r>
      <t>L’onglet</t>
    </r>
    <r>
      <rPr>
        <b/>
        <sz val="11"/>
        <rFont val="Calibri"/>
        <family val="2"/>
      </rPr>
      <t xml:space="preserve"> ‘Infos clés Mandat’</t>
    </r>
    <r>
      <rPr>
        <sz val="11"/>
        <rFont val="Calibri"/>
        <family val="2"/>
      </rPr>
      <t xml:space="preserve"> contient des questions relatives aux missions de contrôle légal des comptes. L'inspecteur doit compléter cette section si le Collège a sélectionné un mandat de commissaire pour l'inspection concernée. </t>
    </r>
  </si>
  <si>
    <r>
      <t xml:space="preserve">L’onglet </t>
    </r>
    <r>
      <rPr>
        <b/>
        <sz val="11"/>
        <rFont val="Calibri"/>
        <family val="2"/>
      </rPr>
      <t xml:space="preserve">‘Infos clés Mission légale’ </t>
    </r>
    <r>
      <rPr>
        <sz val="11"/>
        <rFont val="Calibri"/>
        <family val="2"/>
      </rPr>
      <t xml:space="preserve">contient des questions relatives aux autres missions révisorales exercées en vertu de la loi. L'inspecteur doit compléter cette section si le Collège a sélectionné une ou plusieurs mission(s) légale(s) pour l'inspection concernée. </t>
    </r>
  </si>
  <si>
    <r>
      <t xml:space="preserve">L’onglet </t>
    </r>
    <r>
      <rPr>
        <b/>
        <sz val="11"/>
        <rFont val="Calibri"/>
        <family val="2"/>
      </rPr>
      <t>‘Mission légale’</t>
    </r>
    <r>
      <rPr>
        <sz val="11"/>
        <rFont val="Calibri"/>
        <family val="2"/>
      </rPr>
      <t xml:space="preserve"> contient 13 sections correspondant aux 13 types de missions révisorales pouvant être sélectionnées par le Collège. L’inspecteur doit répondre aux questions relatives à la mission sélectionnée par Oui, Non ou N/A.</t>
    </r>
  </si>
  <si>
    <r>
      <rPr>
        <b/>
        <sz val="11"/>
        <rFont val="Calibri"/>
        <family val="2"/>
        <scheme val="minor"/>
      </rPr>
      <t>Le secrétaire général procède à la sélection des missions à inspecter.</t>
    </r>
    <r>
      <rPr>
        <sz val="11"/>
        <rFont val="Calibri"/>
        <family val="2"/>
        <scheme val="minor"/>
      </rPr>
      <t xml:space="preserve"> Il communique le nom des missions sélectionnées au réviseur à contrôler et à l’inspecteur un jour ouvrable avant l’inspection. </t>
    </r>
  </si>
  <si>
    <r>
      <t xml:space="preserve">Le jour de l'inspection, le réviseur contrôlé doit mettre les dossiers de contrôle sélectionnés à la disposition de l'inspecteur. </t>
    </r>
    <r>
      <rPr>
        <b/>
        <sz val="11"/>
        <rFont val="Calibri"/>
        <family val="2"/>
        <scheme val="minor"/>
      </rPr>
      <t>Le réviseur contrôlé doit soumettre à l'inspecteur les dossiers de contrôle dans leur ensemble (version papier et/ou électronique).</t>
    </r>
  </si>
  <si>
    <r>
      <t xml:space="preserve">Le contrôle de qualité met l'accent sur le contrôle des risques d'audit identifiés par le réviseur contrôlé dans son dossier d'audit. 
</t>
    </r>
    <r>
      <rPr>
        <sz val="11"/>
        <color rgb="FFFF0000"/>
        <rFont val="Calibri"/>
        <family val="2"/>
        <scheme val="minor"/>
      </rPr>
      <t/>
    </r>
  </si>
  <si>
    <r>
      <rPr>
        <i/>
        <sz val="10"/>
        <rFont val="Arial"/>
        <family val="2"/>
      </rPr>
      <t>Risque important</t>
    </r>
    <r>
      <rPr>
        <sz val="10"/>
        <rFont val="Arial"/>
        <family val="2"/>
      </rPr>
      <t xml:space="preserve">? OUI </t>
    </r>
  </si>
  <si>
    <r>
      <t xml:space="preserve">Tests de procédures en l'an N? </t>
    </r>
    <r>
      <rPr>
        <sz val="10"/>
        <rFont val="Arial"/>
        <family val="2"/>
      </rPr>
      <t>OUI</t>
    </r>
  </si>
  <si>
    <r>
      <rPr>
        <i/>
        <sz val="10"/>
        <rFont val="Arial"/>
        <family val="2"/>
      </rPr>
      <t>Risque important</t>
    </r>
    <r>
      <rPr>
        <sz val="10"/>
        <rFont val="Arial"/>
        <family val="2"/>
      </rPr>
      <t>? OUI</t>
    </r>
  </si>
  <si>
    <r>
      <t xml:space="preserve">Tests de procédures en l'an N? </t>
    </r>
    <r>
      <rPr>
        <sz val="10"/>
        <rFont val="Arial"/>
        <family val="2"/>
      </rPr>
      <t>NON</t>
    </r>
  </si>
  <si>
    <r>
      <rPr>
        <i/>
        <sz val="10"/>
        <rFont val="Arial"/>
        <family val="2"/>
      </rPr>
      <t>Risque important</t>
    </r>
    <r>
      <rPr>
        <sz val="10"/>
        <rFont val="Arial"/>
        <family val="2"/>
      </rPr>
      <t xml:space="preserve">? NON </t>
    </r>
  </si>
  <si>
    <r>
      <t xml:space="preserve">Tests de procédures suivant un plan de rotation? </t>
    </r>
    <r>
      <rPr>
        <sz val="10"/>
        <rFont val="Arial"/>
        <family val="2"/>
      </rPr>
      <t>OUI</t>
    </r>
  </si>
  <si>
    <r>
      <t xml:space="preserve">Tests de procédures suivant un plan de rotation? </t>
    </r>
    <r>
      <rPr>
        <sz val="10"/>
        <rFont val="Arial"/>
        <family val="2"/>
      </rPr>
      <t>NON</t>
    </r>
  </si>
  <si>
    <t>Rubrique clé du bilan</t>
  </si>
  <si>
    <t>Rubrique clé du compte
de résultats</t>
  </si>
  <si>
    <t>Description du risque d'audit</t>
  </si>
  <si>
    <t>3.1. Procédures d'évaluation des risques (ISA 315)</t>
  </si>
  <si>
    <t>3.3. Identification et évaluation des risques d’anomalies significatives, y compris ceux provenant de fraudes (ISA 240 et 315)</t>
  </si>
  <si>
    <t>3.4. Risques requérant une attention particulière dans le cadre de l'audit (ISA 240 et 315)</t>
  </si>
  <si>
    <t>3.5. Risques pour lesquels les contrôles de substance seuls ne fournissent pas d’éléments probants suffisants et appropriés (ISA 315)</t>
  </si>
  <si>
    <r>
      <t xml:space="preserve">Ressort-il du dossier que des </t>
    </r>
    <r>
      <rPr>
        <b/>
        <sz val="11"/>
        <rFont val="Calibri"/>
        <family val="2"/>
        <scheme val="minor"/>
      </rPr>
      <t>échantillons</t>
    </r>
    <r>
      <rPr>
        <sz val="11"/>
        <rFont val="Calibri"/>
        <family val="2"/>
        <scheme val="minor"/>
      </rPr>
      <t xml:space="preserve"> (établis de manière statistique ou non) ont été utilisés lors des </t>
    </r>
    <r>
      <rPr>
        <b/>
        <sz val="11"/>
        <rFont val="Calibri"/>
        <family val="2"/>
        <scheme val="minor"/>
      </rPr>
      <t>tests de</t>
    </r>
    <r>
      <rPr>
        <sz val="11"/>
        <rFont val="Calibri"/>
        <family val="2"/>
        <scheme val="minor"/>
      </rPr>
      <t xml:space="preserve"> </t>
    </r>
    <r>
      <rPr>
        <b/>
        <sz val="11"/>
        <rFont val="Calibri"/>
        <family val="2"/>
        <scheme val="minor"/>
      </rPr>
      <t>procédures</t>
    </r>
    <r>
      <rPr>
        <sz val="11"/>
        <rFont val="Calibri"/>
        <family val="2"/>
        <scheme val="minor"/>
      </rPr>
      <t>?</t>
    </r>
  </si>
  <si>
    <r>
      <t xml:space="preserve">a) il a été conclu lors des contrôles précédents que les contrôles étaient alors efficaces </t>
    </r>
    <r>
      <rPr>
        <i/>
        <sz val="11"/>
        <rFont val="Calibri"/>
        <family val="2"/>
        <scheme val="minor"/>
      </rPr>
      <t>(effective)?</t>
    </r>
  </si>
  <si>
    <r>
      <t xml:space="preserve">b) l'efficacité des contrôles généraux sur les systèmes informatiques </t>
    </r>
    <r>
      <rPr>
        <i/>
        <sz val="11"/>
        <rFont val="Calibri"/>
        <family val="2"/>
        <scheme val="minor"/>
      </rPr>
      <t>(general IT controls)</t>
    </r>
    <r>
      <rPr>
        <sz val="11"/>
        <rFont val="Calibri"/>
        <family val="2"/>
        <scheme val="minor"/>
      </rPr>
      <t xml:space="preserve"> a été prise en compte?</t>
    </r>
  </si>
  <si>
    <r>
      <t xml:space="preserve">Ressort-il du dossier que des </t>
    </r>
    <r>
      <rPr>
        <b/>
        <sz val="11"/>
        <rFont val="Calibri"/>
        <family val="2"/>
        <scheme val="minor"/>
      </rPr>
      <t>échantillons</t>
    </r>
    <r>
      <rPr>
        <sz val="11"/>
        <rFont val="Calibri"/>
        <family val="2"/>
        <scheme val="minor"/>
      </rPr>
      <t xml:space="preserve"> (établis de manière statistique ou non) ont été utilisés lors des </t>
    </r>
    <r>
      <rPr>
        <b/>
        <sz val="11"/>
        <rFont val="Calibri"/>
        <family val="2"/>
        <scheme val="minor"/>
      </rPr>
      <t>tests de procédures</t>
    </r>
    <r>
      <rPr>
        <sz val="11"/>
        <rFont val="Calibri"/>
        <family val="2"/>
        <scheme val="minor"/>
      </rPr>
      <t>?</t>
    </r>
  </si>
  <si>
    <t>L'inspecteur procède à l'inspection en examinant les procédures du cabinet ou le dossier de contrôle sélectionné avant d’en discuter avec le réviseur d’entreprises contrôlé. L’inspecteur s’assure toujours que les déclarations du réviseur d'entreprises sont basées sur des procédures documentées au sein du cabinet de révision ou sur des travaux documentés dans le dossier de contrôle.</t>
  </si>
  <si>
    <r>
      <t xml:space="preserve">Le Collège requiert de chaque inspecteur qu’il accorde une attention toute particulière aux pièces justificatives qu’il doit récolter à l’occasion des inspections. </t>
    </r>
    <r>
      <rPr>
        <b/>
        <sz val="11"/>
        <rFont val="Calibri"/>
        <family val="2"/>
        <scheme val="minor"/>
      </rPr>
      <t>Une copie de l’ensemble des pièces justificatives doit être prise le jour de l’inspection, par l’inspecteur lui-même, sous format électronique ou papier.</t>
    </r>
    <r>
      <rPr>
        <sz val="11"/>
        <rFont val="Calibri"/>
        <family val="2"/>
        <scheme val="minor"/>
      </rPr>
      <t xml:space="preserve"> L’inspecteur doit en outre être attentif, tout au long de l'inspection, à la datation des (modifications des) documents d'audit et à leur fiabilité.</t>
    </r>
  </si>
  <si>
    <t>L’inspecteur qui a un doute quant à la fiabilité des pièces justificatives contenues dans le dossier de contrôle doit avertir le secrétariat général sans délai.</t>
  </si>
  <si>
    <r>
      <rPr>
        <b/>
        <sz val="11"/>
        <rFont val="Calibri"/>
        <family val="2"/>
        <scheme val="minor"/>
      </rPr>
      <t>S'il le souhaite, le réviseur contrôlé peut formuler des commentaires dans le guide de contrôle.</t>
    </r>
    <r>
      <rPr>
        <sz val="11"/>
        <rFont val="Calibri"/>
        <family val="2"/>
        <scheme val="minor"/>
      </rPr>
      <t xml:space="preserve"> S'il fait référence à des pièces que l’inspecteur n’a pas déjà référencées à l’occasion de ses travaux dans le guide de contrôle, le réviseur contrôlé doit les référencer dans son commentaire de manière claire et précise. Le cas échéant, l’inspecteur doit communiquer ces pièces complémentaires au Collège en précisant qu'il les a reçues après le jour de l'inspection. Il doit en outre préciser s'il avait déjà pris connaissance de ces pièces complémentaires le jour de l'inspection ou non.</t>
    </r>
  </si>
  <si>
    <r>
      <t xml:space="preserve">Compte tenu du volume et du caractère confidentiel des pièces justificatives, l'inspecteur est tenu de les transférer sur la </t>
    </r>
    <r>
      <rPr>
        <b/>
        <sz val="11"/>
        <rFont val="Calibri"/>
        <family val="2"/>
        <scheme val="minor"/>
      </rPr>
      <t>plateforme sécurisée Oodrive</t>
    </r>
    <r>
      <rPr>
        <sz val="11"/>
        <rFont val="Calibri"/>
        <family val="2"/>
        <scheme val="minor"/>
      </rPr>
      <t xml:space="preserve">. Il peut y accéder en envoyant une demande à cet effet par courrier électronique à l'adresse </t>
    </r>
    <r>
      <rPr>
        <u/>
        <sz val="11"/>
        <rFont val="Calibri"/>
        <family val="2"/>
        <scheme val="minor"/>
      </rPr>
      <t>info@ctr-csr.be</t>
    </r>
    <r>
      <rPr>
        <sz val="11"/>
        <rFont val="Calibri"/>
        <family val="2"/>
        <scheme val="minor"/>
      </rPr>
      <t>.</t>
    </r>
  </si>
  <si>
    <t>6.5. Revue des comptes annuels</t>
  </si>
  <si>
    <t>Ressort-il du dossier que le réviseur a pris, à l'égard de la relation d'affaires, des mesures de vigilance accrue si l'on se trouve dans l'un des cas suivants:
- vérification de l'identité au cours de la relation d'affaires lorsque les conditions requises sont réunies, 
- pays tiers à haut risque,
- paradis fiscaux,
- personnes politiquement exposées (PEP)?</t>
  </si>
  <si>
    <r>
      <t>Ressort-il du dossier que le réviseur a fixé un seuil de signification pour les états financiers pris dans leur ensemble (</t>
    </r>
    <r>
      <rPr>
        <i/>
        <sz val="11"/>
        <rFont val="Calibri"/>
        <family val="2"/>
        <scheme val="minor"/>
      </rPr>
      <t>overall materiality</t>
    </r>
    <r>
      <rPr>
        <sz val="11"/>
        <rFont val="Calibri"/>
        <family val="2"/>
        <scheme val="minor"/>
      </rPr>
      <t>)?</t>
    </r>
  </si>
  <si>
    <r>
      <t>Ressort-il du dossier que le montant en dessous duquel les anomalies sont considérées comme clairement insignifiantes (</t>
    </r>
    <r>
      <rPr>
        <i/>
        <sz val="11"/>
        <rFont val="Calibri"/>
        <family val="2"/>
        <scheme val="minor"/>
      </rPr>
      <t>clearly trivial treshold</t>
    </r>
    <r>
      <rPr>
        <sz val="11"/>
        <rFont val="Calibri"/>
        <family val="2"/>
        <scheme val="minor"/>
      </rPr>
      <t>) a été déterminé?</t>
    </r>
  </si>
  <si>
    <r>
      <t xml:space="preserve">Ressort-il du dossier que le réviseur a identifié et évalué les risques d'anomalies significatives </t>
    </r>
    <r>
      <rPr>
        <b/>
        <sz val="11"/>
        <rFont val="Calibri"/>
        <family val="2"/>
        <scheme val="minor"/>
      </rPr>
      <t>au niveau des états financiers</t>
    </r>
    <r>
      <rPr>
        <sz val="11"/>
        <rFont val="Calibri"/>
        <family val="2"/>
        <scheme val="minor"/>
      </rPr>
      <t xml:space="preserve"> (</t>
    </r>
    <r>
      <rPr>
        <i/>
        <sz val="11"/>
        <rFont val="Calibri"/>
        <family val="2"/>
        <scheme val="minor"/>
      </rPr>
      <t>pervasive risk</t>
    </r>
    <r>
      <rPr>
        <sz val="11"/>
        <rFont val="Calibri"/>
        <family val="2"/>
        <scheme val="minor"/>
      </rPr>
      <t xml:space="preserve">) </t>
    </r>
    <r>
      <rPr>
        <b/>
        <sz val="11"/>
        <rFont val="Calibri"/>
        <family val="2"/>
        <scheme val="minor"/>
      </rPr>
      <t xml:space="preserve">et au niveau des assertions </t>
    </r>
    <r>
      <rPr>
        <sz val="11"/>
        <rFont val="Calibri"/>
        <family val="2"/>
        <scheme val="minor"/>
      </rPr>
      <t>retenues pour les flux d'opérations, les soldes de comptes et les informations fournies dans les états financiers (</t>
    </r>
    <r>
      <rPr>
        <i/>
        <sz val="11"/>
        <rFont val="Calibri"/>
        <family val="2"/>
        <scheme val="minor"/>
      </rPr>
      <t>specific risk</t>
    </r>
    <r>
      <rPr>
        <sz val="11"/>
        <rFont val="Calibri"/>
        <family val="2"/>
        <scheme val="minor"/>
      </rPr>
      <t>), en ce compris les risques d'anomalies significatives provenant de fraudes?</t>
    </r>
  </si>
  <si>
    <r>
      <t>Ressort-il du dossier que, dans le cadre de l'évaluation des risques susvisée, le réviseur a déterminé si un quelconque des risques identifiés est, à son avis, un</t>
    </r>
    <r>
      <rPr>
        <b/>
        <sz val="11"/>
        <rFont val="Calibri"/>
        <family val="2"/>
        <scheme val="minor"/>
      </rPr>
      <t xml:space="preserve"> risque important</t>
    </r>
    <r>
      <rPr>
        <sz val="11"/>
        <rFont val="Calibri"/>
        <family val="2"/>
        <scheme val="minor"/>
      </rPr>
      <t xml:space="preserve">?
En exerçant son jugement, le réviseur a dû exclure les effets des contrôles identifiés relatifs à ce risque.
</t>
    </r>
    <r>
      <rPr>
        <i/>
        <sz val="11"/>
        <rFont val="Calibri"/>
        <family val="2"/>
        <scheme val="minor"/>
      </rPr>
      <t>Risques présumés importants : Management Override of Controls (toujours); Revenue Recognition (sauf si justifié et documenté dans le dossier d'audit).</t>
    </r>
  </si>
  <si>
    <r>
      <rPr>
        <u/>
        <sz val="11"/>
        <rFont val="Calibri"/>
        <family val="2"/>
        <scheme val="minor"/>
      </rPr>
      <t>Si la reconnaissance des revenus (</t>
    </r>
    <r>
      <rPr>
        <i/>
        <u/>
        <sz val="11"/>
        <rFont val="Calibri"/>
        <family val="2"/>
        <scheme val="minor"/>
      </rPr>
      <t>revenue recognition</t>
    </r>
    <r>
      <rPr>
        <u/>
        <sz val="11"/>
        <rFont val="Calibri"/>
        <family val="2"/>
        <scheme val="minor"/>
      </rPr>
      <t>) n'a pas été retenue par le réviseur contrôlé comme un risque important</t>
    </r>
    <r>
      <rPr>
        <sz val="11"/>
        <rFont val="Calibri"/>
        <family val="2"/>
        <scheme val="minor"/>
      </rPr>
      <t>, a-t-il inclus dans sa documentation d'audit les raisons qui motivent cette conclusion?</t>
    </r>
  </si>
  <si>
    <t xml:space="preserve">Ressort-il du dossier que le réviseur a mis en œuvre les procédures d'audit suivantes destinées à tester le caractère approprié des écritures comptables enregistrées dans le grand livre et des autres ajustements faits lors de l'établissement des états financiers:
</t>
  </si>
  <si>
    <t>ISA 501 est d'application</t>
  </si>
  <si>
    <t>ISA 501 is van toepassing</t>
  </si>
  <si>
    <r>
      <t xml:space="preserve">Ressort-il du dossier que le réviseur a satisfait à ses obligations d'identification et de vérification de l'identité du </t>
    </r>
    <r>
      <rPr>
        <u/>
        <sz val="11"/>
        <rFont val="Calibri"/>
        <family val="2"/>
        <scheme val="minor"/>
      </rPr>
      <t>client</t>
    </r>
    <r>
      <rPr>
        <sz val="11"/>
        <rFont val="Calibri"/>
        <family val="2"/>
        <scheme val="minor"/>
      </rPr>
      <t>, et le cas échéant des</t>
    </r>
    <r>
      <rPr>
        <u/>
        <sz val="11"/>
        <rFont val="Calibri"/>
        <family val="2"/>
        <scheme val="minor"/>
      </rPr>
      <t xml:space="preserve"> bénéficiaires effectifs</t>
    </r>
    <r>
      <rPr>
        <sz val="11"/>
        <rFont val="Calibri"/>
        <family val="2"/>
        <scheme val="minor"/>
      </rPr>
      <t xml:space="preserve">, avant d'entrer en relation d'affaires avec le client?
</t>
    </r>
    <r>
      <rPr>
        <i/>
        <sz val="11"/>
        <rFont val="Calibri"/>
        <family val="2"/>
        <scheme val="minor"/>
      </rPr>
      <t>Dans le cas d’un mandat de commissaire, le Collège considère la nomination de ce dernier par l’assemblée générale comme le moment auquel la relation d’affaires est nouée. L’identification et la vérification de l’identité du client et de ses bénéficiaires effectifs doivent donc être opérées avant la nomination du commissaire par l’assemblée générale (voir aussi la Recommandation AML du 30 mai 2024).</t>
    </r>
  </si>
  <si>
    <r>
      <rPr>
        <u/>
        <sz val="11"/>
        <rFont val="Calibri"/>
        <family val="2"/>
        <scheme val="minor"/>
      </rPr>
      <t>Légende</t>
    </r>
    <r>
      <rPr>
        <sz val="11"/>
        <rFont val="Calibri"/>
        <family val="2"/>
        <scheme val="minor"/>
      </rPr>
      <t>:</t>
    </r>
  </si>
  <si>
    <t>Créances à plus d'un an</t>
  </si>
  <si>
    <t>Stocks et commandes en cours d'exécution</t>
  </si>
  <si>
    <t>Créances à un an au plus</t>
  </si>
  <si>
    <t>Dettes à plus d'un an</t>
  </si>
  <si>
    <t>Dettes à un an au plus</t>
  </si>
  <si>
    <t>Impôts différés</t>
  </si>
  <si>
    <t>Assertions auditées relatives aux flux d'opérations et aux événements survenus au cours de la période auditée :</t>
  </si>
  <si>
    <t>Assertions auditées relatives aux soldes de comptes en fin de période :</t>
  </si>
  <si>
    <r>
      <t>Réalité (</t>
    </r>
    <r>
      <rPr>
        <i/>
        <sz val="11"/>
        <rFont val="Calibri"/>
        <family val="2"/>
        <scheme val="minor"/>
      </rPr>
      <t>Occurence</t>
    </r>
    <r>
      <rPr>
        <sz val="11"/>
        <rFont val="Calibri"/>
        <family val="2"/>
        <scheme val="minor"/>
      </rPr>
      <t>)</t>
    </r>
  </si>
  <si>
    <r>
      <t>Exhaustivité (</t>
    </r>
    <r>
      <rPr>
        <i/>
        <sz val="11"/>
        <rFont val="Calibri"/>
        <family val="2"/>
        <scheme val="minor"/>
      </rPr>
      <t>Completeness</t>
    </r>
    <r>
      <rPr>
        <sz val="11"/>
        <rFont val="Calibri"/>
        <family val="2"/>
        <scheme val="minor"/>
      </rPr>
      <t>)</t>
    </r>
  </si>
  <si>
    <r>
      <t>Exactitude (</t>
    </r>
    <r>
      <rPr>
        <i/>
        <sz val="11"/>
        <rFont val="Calibri"/>
        <family val="2"/>
        <scheme val="minor"/>
      </rPr>
      <t>Accuracy</t>
    </r>
    <r>
      <rPr>
        <sz val="11"/>
        <rFont val="Calibri"/>
        <family val="2"/>
        <scheme val="minor"/>
      </rPr>
      <t>)</t>
    </r>
  </si>
  <si>
    <r>
      <t>Séparation des périodes (</t>
    </r>
    <r>
      <rPr>
        <i/>
        <sz val="11"/>
        <rFont val="Calibri"/>
        <family val="2"/>
        <scheme val="minor"/>
      </rPr>
      <t>Cutoff</t>
    </r>
    <r>
      <rPr>
        <sz val="11"/>
        <rFont val="Calibri"/>
        <family val="2"/>
        <scheme val="minor"/>
      </rPr>
      <t>)</t>
    </r>
  </si>
  <si>
    <r>
      <t>Classification (</t>
    </r>
    <r>
      <rPr>
        <i/>
        <sz val="11"/>
        <rFont val="Calibri"/>
        <family val="2"/>
        <scheme val="minor"/>
      </rPr>
      <t>Classification</t>
    </r>
    <r>
      <rPr>
        <sz val="11"/>
        <rFont val="Calibri"/>
        <family val="2"/>
        <scheme val="minor"/>
      </rPr>
      <t>)</t>
    </r>
  </si>
  <si>
    <r>
      <t>Présentation (</t>
    </r>
    <r>
      <rPr>
        <i/>
        <sz val="11"/>
        <rFont val="Calibri"/>
        <family val="2"/>
        <scheme val="minor"/>
      </rPr>
      <t>Presentation</t>
    </r>
    <r>
      <rPr>
        <sz val="11"/>
        <rFont val="Calibri"/>
        <family val="2"/>
        <scheme val="minor"/>
      </rPr>
      <t>)</t>
    </r>
  </si>
  <si>
    <r>
      <t>Existence (</t>
    </r>
    <r>
      <rPr>
        <i/>
        <sz val="11"/>
        <rFont val="Calibri"/>
        <family val="2"/>
        <scheme val="minor"/>
      </rPr>
      <t>Existence</t>
    </r>
    <r>
      <rPr>
        <sz val="11"/>
        <rFont val="Calibri"/>
        <family val="2"/>
        <scheme val="minor"/>
      </rPr>
      <t>)</t>
    </r>
  </si>
  <si>
    <r>
      <t>Droits et obligations (</t>
    </r>
    <r>
      <rPr>
        <i/>
        <sz val="11"/>
        <rFont val="Calibri"/>
        <family val="2"/>
        <scheme val="minor"/>
      </rPr>
      <t>Rights and obligations</t>
    </r>
    <r>
      <rPr>
        <sz val="11"/>
        <rFont val="Calibri"/>
        <family val="2"/>
        <scheme val="minor"/>
      </rPr>
      <t>)</t>
    </r>
  </si>
  <si>
    <r>
      <t>Exhaustivité (</t>
    </r>
    <r>
      <rPr>
        <i/>
        <sz val="11"/>
        <rFont val="Calibri"/>
        <family val="2"/>
        <scheme val="minor"/>
      </rPr>
      <t>Completeness</t>
    </r>
    <r>
      <rPr>
        <sz val="11"/>
        <rFont val="Calibri"/>
        <family val="2"/>
        <scheme val="minor"/>
      </rPr>
      <t xml:space="preserve">) </t>
    </r>
  </si>
  <si>
    <r>
      <t>Exactitude, évaluation et imputation (</t>
    </r>
    <r>
      <rPr>
        <i/>
        <sz val="11"/>
        <rFont val="Calibri"/>
        <family val="2"/>
        <scheme val="minor"/>
      </rPr>
      <t>Accuracy, valuation and allocation</t>
    </r>
    <r>
      <rPr>
        <sz val="11"/>
        <rFont val="Calibri"/>
        <family val="2"/>
        <scheme val="minor"/>
      </rPr>
      <t>)</t>
    </r>
  </si>
  <si>
    <t>Ressort-il du dossier que toutes les anomalies récapitulées au cours de l'audit ont été communiquées à temps au niveau approprié de la direction, avec la demande de les corriger?</t>
  </si>
  <si>
    <t>8. Audit des états financiers du groupe (si applicable)</t>
  </si>
  <si>
    <t>9. Audit des états financiers du groupe (ISA 600)</t>
  </si>
  <si>
    <t>MISSION LEGALE 1</t>
  </si>
  <si>
    <t>MISSION LEGALE 2</t>
  </si>
  <si>
    <t>4.3. Réponses aux risques évalués - Contrôles de substance (ISA 330)</t>
  </si>
  <si>
    <t>4.4. Procédures analytiques de substance (ISA 520)</t>
  </si>
  <si>
    <t>4.5. Sondages - Contrôles de substance (ISA 530)</t>
  </si>
  <si>
    <t>4.6. Eléments probants (ISA 500)</t>
  </si>
  <si>
    <r>
      <t>3.2. Prise de connaissance du contrôle interne (</t>
    </r>
    <r>
      <rPr>
        <b/>
        <i/>
        <sz val="11"/>
        <rFont val="Calibri"/>
        <family val="2"/>
        <scheme val="minor"/>
      </rPr>
      <t>entity level controls</t>
    </r>
    <r>
      <rPr>
        <b/>
        <sz val="11"/>
        <rFont val="Calibri"/>
        <family val="2"/>
        <scheme val="minor"/>
      </rPr>
      <t>) (ISA 315)</t>
    </r>
  </si>
  <si>
    <r>
      <t xml:space="preserve">6.1. Procédures analytiques finales </t>
    </r>
    <r>
      <rPr>
        <b/>
        <i/>
        <sz val="11"/>
        <rFont val="Calibri"/>
        <family val="2"/>
        <scheme val="minor"/>
      </rPr>
      <t xml:space="preserve">(Analytical Procedures that Assist When Forming an Overall Conclusion) </t>
    </r>
    <r>
      <rPr>
        <b/>
        <sz val="11"/>
        <rFont val="Calibri"/>
        <family val="2"/>
        <scheme val="minor"/>
      </rPr>
      <t>(ISA 520)</t>
    </r>
  </si>
  <si>
    <t>5.1. Management override of controls (ISA 240)</t>
  </si>
  <si>
    <t>5.2. Stocks significatifs (ISA 501)</t>
  </si>
  <si>
    <t>5.3. Audit des estimations comptables, y compris des évaluations en juste valeur (ISA 540)</t>
  </si>
  <si>
    <t>5.4. Continuité d’exploitation (ISA 570)</t>
  </si>
  <si>
    <t>Articles 5:153, 6:119 ou 7:228-7:229 du CSA</t>
  </si>
  <si>
    <t>Article 3:69 du CSA</t>
  </si>
  <si>
    <t>§ 56-63 de la norme complémentaire
Article 3:75, § 1, al. 1, 6° du CSA</t>
  </si>
  <si>
    <t>§ 44 de la norme complémentaire
Article 3:75, § 1, al. 1, 6° du CSA</t>
  </si>
  <si>
    <t>§ 42 de la norme complémentaire 
Article 3:75, § 1, al. 1, 6° CSA</t>
  </si>
  <si>
    <t>Article 3:4, al. 2 du CSA</t>
  </si>
  <si>
    <t>ISA 700.13
Article 3:6 de l'AR du 29/04/2019 portant exécution du CSA</t>
  </si>
  <si>
    <t>ISA 700-705-706-710-720
Article 3:75 du CSA
Norme complémentaire</t>
  </si>
  <si>
    <t>ISA 700.49
Article 3:75, § 1, al. 2 du CSA</t>
  </si>
  <si>
    <t>Article 3:74, al. 2 du CSA
§ 117-119 de la norme complémentaire</t>
  </si>
  <si>
    <t>Le réviseur a-t-il indiqué, dans la section "Aspects relatifs au rapport de gestion" de son rapport, si le rapport de gestion concorde avec les comptes annuels pour le même exercice et s'il a été établi conformément aux articles 3:5 et 3:6 du CSA (pour les sociétés) ou à l’article 3:48 ou 3:52 du CSA (pour les associations et fondations)?</t>
  </si>
  <si>
    <t>6.4. Rapport de gestion (Norme complémentaire aux normes ISA applicables en Belgique - 2024)</t>
  </si>
  <si>
    <t>7.2. Rapport d'audit (ISA 700-705-706-710-720 - Norme complémentaire aux normes ISA applicables en Belgique - 2024)</t>
  </si>
  <si>
    <t>5.5. Obligations à l'égard du conseil d'entreprise (Norme relative aux missions du réviseur d’entreprises à l'égard du conseil d’entreprise - 2024)</t>
  </si>
  <si>
    <t xml:space="preserve">« IEF » : les informations économiques et financières qui comportent 4 catégories (par. A6-A7) : 
- une information de base 
- une information annuelle 
- une information périodique 
- une information occasionnelle. 
Conformément à l’AR de 1973, les IEF doivent permettre d’établir le rapport entre les données économiques et les données financières, et de comprendre l’incidence de ces 
données sur la politique de l’entreprise en matière d’organisation, d’emploi et de personnel ainsi que des risques significatifs pouvant mettre en cause la pérennité des activités. </t>
  </si>
  <si>
    <t>§ 25-28 de la Norme conseil d'entreprise</t>
  </si>
  <si>
    <t>§ 30 de la Norme conseil d'entreprise</t>
  </si>
  <si>
    <r>
      <rPr>
        <u/>
        <sz val="11"/>
        <rFont val="Calibri"/>
        <family val="2"/>
        <scheme val="minor"/>
      </rPr>
      <t>Si des informations requises par la loi n'étaient pas disponibles</t>
    </r>
    <r>
      <rPr>
        <sz val="11"/>
        <rFont val="Calibri"/>
        <family val="2"/>
        <scheme val="minor"/>
      </rPr>
      <t>, le réviseur l'a-t-il mentionné dans la sous-section « Observations particulières » du rapport de certification?</t>
    </r>
  </si>
  <si>
    <r>
      <t xml:space="preserve">Ressort-il du dossier que le réviseur a déterminé si les </t>
    </r>
    <r>
      <rPr>
        <b/>
        <sz val="11"/>
        <rFont val="Calibri"/>
        <family val="2"/>
        <scheme val="minor"/>
      </rPr>
      <t>IEF</t>
    </r>
    <r>
      <rPr>
        <sz val="11"/>
        <rFont val="Calibri"/>
        <family val="2"/>
        <scheme val="minor"/>
      </rPr>
      <t xml:space="preserve"> sont fidèles et complètes?</t>
    </r>
  </si>
  <si>
    <r>
      <t xml:space="preserve">Ressort-il du dossier que le réviseur s’est assuré du caractère fidèle et complet des éléments et des documents composant </t>
    </r>
    <r>
      <rPr>
        <b/>
        <sz val="11"/>
        <rFont val="Calibri"/>
        <family val="2"/>
        <scheme val="minor"/>
      </rPr>
      <t>l’information</t>
    </r>
    <r>
      <rPr>
        <sz val="11"/>
        <rFont val="Calibri"/>
        <family val="2"/>
        <scheme val="minor"/>
      </rPr>
      <t xml:space="preserve"> </t>
    </r>
    <r>
      <rPr>
        <b/>
        <sz val="11"/>
        <rFont val="Calibri"/>
        <family val="2"/>
        <scheme val="minor"/>
      </rPr>
      <t>de</t>
    </r>
    <r>
      <rPr>
        <sz val="11"/>
        <rFont val="Calibri"/>
        <family val="2"/>
        <scheme val="minor"/>
      </rPr>
      <t xml:space="preserve"> </t>
    </r>
    <r>
      <rPr>
        <b/>
        <sz val="11"/>
        <rFont val="Calibri"/>
        <family val="2"/>
        <scheme val="minor"/>
      </rPr>
      <t>base</t>
    </r>
    <r>
      <rPr>
        <sz val="11"/>
        <rFont val="Calibri"/>
        <family val="2"/>
        <scheme val="minor"/>
      </rPr>
      <t xml:space="preserve"> </t>
    </r>
    <r>
      <rPr>
        <b/>
        <sz val="11"/>
        <rFont val="Calibri"/>
        <family val="2"/>
        <scheme val="minor"/>
      </rPr>
      <t>et</t>
    </r>
    <r>
      <rPr>
        <sz val="11"/>
        <rFont val="Calibri"/>
        <family val="2"/>
        <scheme val="minor"/>
      </rPr>
      <t xml:space="preserve"> </t>
    </r>
    <r>
      <rPr>
        <b/>
        <sz val="11"/>
        <rFont val="Calibri"/>
        <family val="2"/>
        <scheme val="minor"/>
      </rPr>
      <t>l’information</t>
    </r>
    <r>
      <rPr>
        <sz val="11"/>
        <rFont val="Calibri"/>
        <family val="2"/>
        <scheme val="minor"/>
      </rPr>
      <t xml:space="preserve"> </t>
    </r>
    <r>
      <rPr>
        <b/>
        <sz val="11"/>
        <rFont val="Calibri"/>
        <family val="2"/>
        <scheme val="minor"/>
      </rPr>
      <t>annuelle</t>
    </r>
    <r>
      <rPr>
        <sz val="11"/>
        <rFont val="Calibri"/>
        <family val="2"/>
        <scheme val="minor"/>
      </rPr>
      <t xml:space="preserve">? </t>
    </r>
  </si>
  <si>
    <t>§ 35-36 de la Norme conseil d'entreprise</t>
  </si>
  <si>
    <t>Les informations de base et annuelle contiennent des éléments sur les perspectives d’avenir. Afin de lui permettre de rédiger son rapport, le réviseur d’entreprises doit s’assurer, à des fins d’évaluation et de confirmation, que ces informations sont établies selon des méthodes raisonnables et qu’elles ne présentent aucune contradiction évidente avec d’autres informations disponibles et avec l’évolution générale à laquelle on peut raisonnablement s’attendre.</t>
  </si>
  <si>
    <r>
      <t xml:space="preserve">Ressort-il du dossier que le réviseur s’est assuré de la cohérence des IEF relatives aux frais de personnel communiquées au conseil d’entreprise avec les informations mentionnées dans le </t>
    </r>
    <r>
      <rPr>
        <b/>
        <sz val="11"/>
        <rFont val="Calibri"/>
        <family val="2"/>
        <scheme val="minor"/>
      </rPr>
      <t>bilan social</t>
    </r>
    <r>
      <rPr>
        <sz val="11"/>
        <rFont val="Calibri"/>
        <family val="2"/>
        <scheme val="minor"/>
      </rPr>
      <t>?</t>
    </r>
  </si>
  <si>
    <t>§ 37-39 de la Norme conseil d'entreprise</t>
  </si>
  <si>
    <t xml:space="preserve">Le bilan social fait partie de l’information annuelle à communiquer au conseil d’entreprise.  
Le réviseur d’entreprises doit effectuer les travaux requis par les paragraphes 69-76 de la norme complémentaire (version révisée 2023) aux normes ISA applicables en Belgique. L'étendue des travaux doit être déterminée en tenant compte de l'importance du bilan social pour le dialogue social. </t>
  </si>
  <si>
    <r>
      <rPr>
        <u/>
        <sz val="11"/>
        <rFont val="Calibri"/>
        <family val="2"/>
        <scheme val="minor"/>
      </rPr>
      <t>Si les</t>
    </r>
    <r>
      <rPr>
        <b/>
        <u/>
        <sz val="11"/>
        <rFont val="Calibri"/>
        <family val="2"/>
        <scheme val="minor"/>
      </rPr>
      <t xml:space="preserve"> informations périodique et occasionnelle</t>
    </r>
    <r>
      <rPr>
        <u/>
        <sz val="11"/>
        <rFont val="Calibri"/>
        <family val="2"/>
        <scheme val="minor"/>
      </rPr>
      <t xml:space="preserve"> sont significatives</t>
    </r>
    <r>
      <rPr>
        <sz val="11"/>
        <rFont val="Calibri"/>
        <family val="2"/>
        <scheme val="minor"/>
      </rPr>
      <t xml:space="preserve">, le réviseur a-t-il : 
- interrogé le chef d’entreprise sur la manière dont ces informations ont été établies ; 
- déterminé s'il existe des incohérences significatives par rapport aux informations dont il a eu connaissance dans le cadre de sa mission ; 
- communiqué au chef d’entreprise, la (les) raison(s) pour laquelle (lesquelles) la certification ne pourra être délivrée ou les lacunes constatées ainsi que la correction souhaitée ; et 
- si le chef d’entreprise n'y a pas donné suite dans le mois qui a suivi son intervention, informé d'initiative le conseil d'entreprise, sans donner lui-même l’information? </t>
    </r>
  </si>
  <si>
    <t>§ 40-41 de la Norme conseil d'entreprise</t>
  </si>
  <si>
    <r>
      <t xml:space="preserve">Les informations périodique et occasionnelle peuvent se résumer comme suit : 
(1) </t>
    </r>
    <r>
      <rPr>
        <u/>
        <sz val="11"/>
        <rFont val="Calibri"/>
        <family val="2"/>
        <scheme val="minor"/>
      </rPr>
      <t>l’information périodique</t>
    </r>
    <r>
      <rPr>
        <sz val="11"/>
        <rFont val="Calibri"/>
        <family val="2"/>
        <scheme val="minor"/>
      </rPr>
      <t xml:space="preserve"> : celle-ci fournit des renseignements sur l’évolution prévisible des ventes, les commandes, la production, les coûts et les prix de revient, les stocks, la production et l’emploi. Elle permet au conseil d’entreprise de se rendre compte de l'état de réalisation des objectifs.  
(2)</t>
    </r>
    <r>
      <rPr>
        <u/>
        <sz val="11"/>
        <rFont val="Calibri"/>
        <family val="2"/>
        <scheme val="minor"/>
      </rPr>
      <t xml:space="preserve"> l’information occasionnelle</t>
    </r>
    <r>
      <rPr>
        <sz val="11"/>
        <rFont val="Calibri"/>
        <family val="2"/>
        <scheme val="minor"/>
      </rPr>
      <t xml:space="preserve"> : celle-ci fournit au conseil d’entreprise, si possible au préalable, des informations lorsque se produisent des événements susceptibles d'entraîner pour l’entité des conséquences importantes ou lorsque des décisions internes surviennent, susceptibles d’avoir des répercussions importantes sur l’entité. </t>
    </r>
  </si>
  <si>
    <t>Le réviseur a-t-il émis un rapport de certification écrit conforme à la norme?</t>
  </si>
  <si>
    <t>§ 62-63 de la Norme conseil d'entreprise</t>
  </si>
  <si>
    <t>Voir par. A67-A75</t>
  </si>
  <si>
    <r>
      <rPr>
        <u/>
        <sz val="11"/>
        <rFont val="Calibri"/>
        <family val="2"/>
        <scheme val="minor"/>
      </rPr>
      <t>Si les délais légaux de convocation et de remise des rapports relatifs aux IEF ou de tenue des réunions n'ont pas été respectés</t>
    </r>
    <r>
      <rPr>
        <sz val="11"/>
        <rFont val="Calibri"/>
        <family val="2"/>
        <scheme val="minor"/>
      </rPr>
      <t xml:space="preserve">, le réviseur d’entreprises a-t-il attiré l’attention du chef d’entreprise sur sa responsabilité et informé le secrétaire du conseil d’entreprise? </t>
    </r>
  </si>
  <si>
    <r>
      <rPr>
        <u/>
        <sz val="11"/>
        <rFont val="Calibri"/>
        <family val="2"/>
        <scheme val="minor"/>
      </rPr>
      <t>S'il y a été invité par le chef d’entreprise ou par les membres nommés par les travailleurs statuant à cet effet à la majorité des voix émises par eux</t>
    </r>
    <r>
      <rPr>
        <sz val="11"/>
        <rFont val="Calibri"/>
        <family val="2"/>
        <scheme val="minor"/>
      </rPr>
      <t>, le réviseur a-t-il assisté aux réunions du conseil d'entreprise?</t>
    </r>
  </si>
  <si>
    <t xml:space="preserve">Ressort-il du dossier que le réviseur dispose des procès-verbaux rédigés par le secrétaire du conseil d’entreprise? </t>
  </si>
  <si>
    <t>Article 3:86 du CSA
§ 64-65 de la Norme conseil d'entreprise</t>
  </si>
  <si>
    <t>§ 67 de la Norme conseil d'entreprise</t>
  </si>
  <si>
    <t>Article 3:83, al.1, 1° et 2° du CSA
§ 42-58 de la Norme conseil d'entreprise</t>
  </si>
  <si>
    <t>5. Proposition de dissolution (Normes relatives au contrôle à opérer lors de la proposition de dissolution d'une société dont la responsabilité est limitée - 2002) (Art. 2:71 et 2:110 (ASBL) du CSA)</t>
  </si>
  <si>
    <t>12. Test d'actif net (Norme relative à la mission du commissaire prévue par les articles 5:142 et 6:115 du Code des sociétés et des associations - 2022) (Art. 5:142 (SRL) et 6:115 (SC) du CSA)</t>
  </si>
  <si>
    <t>Société cotée sur un marché non réglementé (AAC code 50)</t>
  </si>
  <si>
    <t>OPC agréé par la FSMA ou société de gestion d'OPC agréée par la FSMA (AAC code 60)</t>
  </si>
  <si>
    <t>Entreprise d’investissement agréée par la BNB ou la FSMA (AAC code 70)</t>
  </si>
  <si>
    <t>Mutualité (AAC code 80)</t>
  </si>
  <si>
    <t>Fond de pension (AAC code 90)</t>
  </si>
  <si>
    <t>Autre société (AAC code 100)</t>
  </si>
  <si>
    <t>Autre entité (ASBL, fondation, etc.) (AAC code 110)</t>
  </si>
  <si>
    <r>
      <t>L'inspecteur ne peut pas sélectionner le risque de contournement des contrôles par la direction (</t>
    </r>
    <r>
      <rPr>
        <i/>
        <sz val="11"/>
        <rFont val="Calibri"/>
        <family val="2"/>
        <scheme val="minor"/>
      </rPr>
      <t>management override of controls</t>
    </r>
    <r>
      <rPr>
        <sz val="11"/>
        <rFont val="Calibri"/>
        <family val="2"/>
        <scheme val="minor"/>
      </rPr>
      <t xml:space="preserve">) dans la mesure où ce risque d'audit est traité sous la section 5.1 de l'onglet Mandat. </t>
    </r>
  </si>
  <si>
    <r>
      <t xml:space="preserve">=&gt; </t>
    </r>
    <r>
      <rPr>
        <sz val="10"/>
        <color rgb="FFFF0000"/>
        <rFont val="Arial"/>
        <family val="2"/>
      </rPr>
      <t>Auditflow A</t>
    </r>
    <r>
      <rPr>
        <sz val="10"/>
        <rFont val="Arial"/>
        <family val="2"/>
      </rPr>
      <t xml:space="preserve"> (risque important &amp; tests de procédures en l'an N)</t>
    </r>
  </si>
  <si>
    <r>
      <t>=&gt;</t>
    </r>
    <r>
      <rPr>
        <sz val="10"/>
        <color rgb="FFFF0000"/>
        <rFont val="Arial"/>
        <family val="2"/>
      </rPr>
      <t xml:space="preserve"> Auditflow B</t>
    </r>
    <r>
      <rPr>
        <sz val="10"/>
        <rFont val="Arial"/>
        <family val="2"/>
      </rPr>
      <t xml:space="preserve"> (risque important &amp; uniquement contrôles de substance (tests de détails inclus))</t>
    </r>
  </si>
  <si>
    <r>
      <t xml:space="preserve">=&gt; </t>
    </r>
    <r>
      <rPr>
        <sz val="10"/>
        <color rgb="FFFF0000"/>
        <rFont val="Arial"/>
        <family val="2"/>
      </rPr>
      <t>Auditflow C</t>
    </r>
    <r>
      <rPr>
        <sz val="10"/>
        <rFont val="Arial"/>
        <family val="2"/>
      </rPr>
      <t xml:space="preserve"> (rubrique ou cycle significatif &amp; tests de procédures suivant un plan de rotation)</t>
    </r>
  </si>
  <si>
    <r>
      <t>=&gt;</t>
    </r>
    <r>
      <rPr>
        <sz val="10"/>
        <color rgb="FFFF0000"/>
        <rFont val="Arial"/>
        <family val="2"/>
      </rPr>
      <t xml:space="preserve"> Auditflow D</t>
    </r>
    <r>
      <rPr>
        <sz val="10"/>
        <rFont val="Arial"/>
        <family val="2"/>
      </rPr>
      <t xml:space="preserve"> (rubrique ou cycle significatif &amp; uniquement contrôles de substance)</t>
    </r>
  </si>
  <si>
    <r>
      <t>Approche d'audit retenue 
(</t>
    </r>
    <r>
      <rPr>
        <b/>
        <sz val="11"/>
        <color rgb="FFFF0000"/>
        <rFont val="Calibri"/>
        <family val="2"/>
        <scheme val="minor"/>
      </rPr>
      <t>Auditflow A, B, C ou D</t>
    </r>
    <r>
      <rPr>
        <b/>
        <sz val="11"/>
        <rFont val="Calibri"/>
        <family val="2"/>
        <scheme val="minor"/>
      </rPr>
      <t>)</t>
    </r>
  </si>
  <si>
    <t>Trésorerie - Financement</t>
  </si>
  <si>
    <t>Achats - Fournisseurs</t>
  </si>
  <si>
    <t>Clients - Ventes</t>
  </si>
  <si>
    <t>Stocks</t>
  </si>
  <si>
    <t>Immobilisations</t>
  </si>
  <si>
    <t>Personnel</t>
  </si>
  <si>
    <t>État</t>
  </si>
  <si>
    <t>Capitaux Propres</t>
  </si>
  <si>
    <t>Prov. Pour Risques Et Charges</t>
  </si>
  <si>
    <t>Débiteurs Divers</t>
  </si>
  <si>
    <t>Créditeurs Divers</t>
  </si>
  <si>
    <t>INSTRUCTIONS RELATIVES AU DÉROULEMENT DES CONTRÔLES DE QUALITÉ</t>
  </si>
  <si>
    <t>Ressort-il du dossier que le réviseur a vérifié la bonne application de la procédure de sonnette d'alarme?</t>
  </si>
  <si>
    <t>S'il ressort du dossier qu'un client, un mandataire ou un bénéficiaire effectif du client est ou est devenu une PEP, un membre de la famille d'une PEP, ou une personne connue pour être étroitement associée à une PEP, le réviseur a-t-il pris les mesures de vigilance accrue qui consistent à :
   1° obtenir d'un membre d'un niveau élevé de la hiérarchie l'autorisation de nouer ou de maintenir une relation d'affaires avec de telles personnes ;
   2° prendre les mesures appropriées pour établir l'origine du patrimoine et des fonds impliqués dans la relation d'affaires avec de telles personnes;
   3° exercer une surveillance accrue de la relation d'affaires.</t>
  </si>
  <si>
    <t>Dans l'exécution de ses inspections, l’inspecteur doit obligatoirement utiliser les guides de contrôle non PIE adoptés par le Collège et les compléter de manière électronique. Ces guides font office de rapport d’inspection.</t>
  </si>
  <si>
    <t>Voir par. A11-A18</t>
  </si>
  <si>
    <t>ISA 315.14 (a)</t>
  </si>
  <si>
    <t>Voir par. A22-A26</t>
  </si>
  <si>
    <t>ISA 315.14 (b)</t>
  </si>
  <si>
    <t>ISA 315.14 (c )</t>
  </si>
  <si>
    <r>
      <t xml:space="preserve">Voir par. A27-A31
</t>
    </r>
    <r>
      <rPr>
        <u/>
        <sz val="11"/>
        <rFont val="Calibri"/>
        <family val="2"/>
        <scheme val="minor"/>
      </rPr>
      <t>Aspects particuliers concernant les petites entités:</t>
    </r>
    <r>
      <rPr>
        <sz val="11"/>
        <rFont val="Calibri"/>
        <family val="2"/>
        <scheme val="minor"/>
      </rPr>
      <t xml:space="preserve">
Certaines petites entités peuvent ne pas avoir d'informations intercalaires ou mensuelles pouvant être utilisées pour les besoins des procédures analytiques. Dans ces situations, bien que l'auditeur puisse être en mesure de réaliser des procédures analytiques limitées dans le but de planifier l'audit ou d'obtenir certaines informations au travers de demandes d'informations, il peut lui être utile de planifier la mise en oeuvre de procédures analytiques pour identifier et évaluer les risques d'anomalies significatives au moment où un premier jeu d'états financiers préliminaires est disponible.
</t>
    </r>
  </si>
  <si>
    <r>
      <t xml:space="preserve">Voir par. A99-A100
</t>
    </r>
    <r>
      <rPr>
        <u/>
        <sz val="11"/>
        <rFont val="Calibri"/>
        <family val="2"/>
        <scheme val="minor"/>
      </rPr>
      <t>Aspects particuliers concernant les petites entités:</t>
    </r>
    <r>
      <rPr>
        <sz val="11"/>
        <rFont val="Calibri"/>
        <family val="2"/>
        <scheme val="minor"/>
      </rPr>
      <t xml:space="preserve">
Les petites entités peuvent utiliser des moyens moins structurés et des processus et procédures plus simples pour atteindre leurs objectifs.
Les petites entités ont souvent peu de personnel, ce qui peut limiter en pratique les possibilités de séparation des tâches. Toutefois, dans une petite entité détenue par son dirigeant, le propriétaire-dirigeant peut être en mesure d'exercer un contrôle global de l'activité plus efficace que dans une grande entité. Ce contrôle global peut donc compenser la possibilité généralement plus limitée de séparation des tâches. 
A l'inverse, le propriétaire-dirigeant peut être plus à même d'outrepasser les contrôles du fait d'un système de contrôle moins structuré. Cette situation est prise en compte par l'auditeur lors de l'identification des risques d’anomalies significatives provenant de fraudes.</t>
    </r>
  </si>
  <si>
    <t>Voir par. A32-A36</t>
  </si>
  <si>
    <r>
      <t xml:space="preserve">Voir par. A175-A181
</t>
    </r>
    <r>
      <rPr>
        <u/>
        <sz val="11"/>
        <rFont val="Calibri"/>
        <family val="2"/>
        <scheme val="minor"/>
      </rPr>
      <t>Aspects particuliers concernant les petites entités:</t>
    </r>
    <r>
      <rPr>
        <sz val="11"/>
        <rFont val="Calibri"/>
        <family val="2"/>
        <scheme val="minor"/>
      </rPr>
      <t xml:space="preserve">
L'environnement de contrôle dans les petites entités sera probablement différent de celui des plus grandes. Par exemple, les personnes constituant le gouvernement d'entreprise dans les petites entités peuvent ne pas inclure un membre indépendant ou extérieur, et le rôle de gouvernance peut être assumé directement par le propriétaire-dirigeant lorsqu'il n'existe pas d'autres détenteurs du capital. La nature de l'environnement de contrôle peut aussi influencer l'importance des autres contrôles, ou leur absence. Par exemple, la participation active à la gestion d'un propriétaire-dirigeant peut réduire certains des risques résultant d'une absence de séparation des tâches ; elle peut, à l'inverse, accroître d'autres risques, comme celui d'outrepasser les contrôles.
De plus, les éléments probants concernant les éléments de l'environnement de contrôle dans les petites entités peuvent ne pas être disponibles sous une forme documentée, en particulier lorsque la communication entre la direction et les autres employés est informelle, bien qu'effective. Par exemple, des petites entités pourraient ne pas avoir un code de conduite
écrit mais, en lieu et place, développer une culture d'entreprise qui met l'accent sur l'importance de l'intégrité et d'un comportement éthique au travers de la communication orale et par l'exemple que donne la direction.
En conséquence, les attitudes, la prise de conscience et les actions de la direction ou du propriétaire-dirigeant revêtent une importance particulière pour la connaissance par l'auditeur de l'environnement de contrôle dans une petite entité.</t>
    </r>
  </si>
  <si>
    <t>ISA 315.26 (d)</t>
  </si>
  <si>
    <t>Voir par. A166-A174
L'utilisation d'un système informatique a une incidence sur la manière dont les mesures de contrôle sont mises en oeuvre. Du point de vue de l'auditeur, les contrôles dans un système informatique sont efficaces lorsqu'ils assurent l'intégralité des données et la sécurité du traitement de ces données par le système, et incluent les contrôles généraux sur le système informatique ainsi que sur les applications.</t>
  </si>
  <si>
    <t>ISA 315.26 (b) et (c)</t>
  </si>
  <si>
    <t>ISA 315.28 et 29
ISA 240.25</t>
  </si>
  <si>
    <t>Voir par. A186-A204</t>
  </si>
  <si>
    <t>ISA 315.32
ISA 240.26
ISA 240.31</t>
  </si>
  <si>
    <r>
      <t xml:space="preserve">L'ISA 315.12.(l) définit un </t>
    </r>
    <r>
      <rPr>
        <u/>
        <sz val="11"/>
        <rFont val="Calibri"/>
        <family val="2"/>
        <scheme val="minor"/>
      </rPr>
      <t>risque important</t>
    </r>
    <r>
      <rPr>
        <sz val="11"/>
        <rFont val="Calibri"/>
        <family val="2"/>
        <scheme val="minor"/>
      </rPr>
      <t xml:space="preserve"> comme un "</t>
    </r>
    <r>
      <rPr>
        <i/>
        <sz val="11"/>
        <rFont val="Calibri"/>
        <family val="2"/>
        <scheme val="minor"/>
      </rPr>
      <t>Risque d’anomalies significatives identifié : (Voir par. A10)
(i) pour lequel l’évaluation du risque inhérent pour ce risque d’anomalies significatives se situe près de l’extrémité supérieure de l’échelle de risque inhérent en raison de la mesure dans laquelle les facteurs de risque inhérent influent sur la combinaison que forment la probabilité qu’une anomalie se produise et l’ampleur qu’elle pourrait prendre, le cas échéant, ou
(ii) le risque d’anomalies significatives qui doit, selon les exigences d’autres normes ISA, être considéré comme un risque important."</t>
    </r>
  </si>
  <si>
    <t>ISA 315.33</t>
  </si>
  <si>
    <t>ISA 315.26 (a) (i)
ISA 240.27</t>
  </si>
  <si>
    <t>Voir par. A158-A159</t>
  </si>
  <si>
    <t>Voir par. A222-A225</t>
  </si>
  <si>
    <t>ISA240.32(b)(ii)
ISA 540.14</t>
  </si>
  <si>
    <r>
      <t xml:space="preserve">Voir Par. A19 – A22
</t>
    </r>
    <r>
      <rPr>
        <u/>
        <sz val="11"/>
        <rFont val="Calibri"/>
        <family val="2"/>
        <scheme val="minor"/>
      </rPr>
      <t xml:space="preserve">
Aspects particuliers concernant les petites entités:</t>
    </r>
    <r>
      <rPr>
        <sz val="11"/>
        <rFont val="Calibri"/>
        <family val="2"/>
        <scheme val="minor"/>
      </rPr>
      <t xml:space="preserve">
Acquérir cette connaissance dans les petites entités est souvent moins complexe en raison du fait que leurs activités opérationnelles sont souvent limitées et que les opérations sont moins compliquées. En outre, il est fréquent qu'une seule personne, par exemple le propriétaire-dirigeant, identifie le besoin de procéder à une estimation comptable et l'auditeur peut circonscrire ses demandes d'informations en conséquence.
Dans les petites entités, les circonstances qui requièrent une estimation comptable sont souvent telles que le propriétaire-dirigeant est en mesure d'évaluer l'estimation ponctuelle demandée. Dans certains cas, cependant, le recours à un expert sera nécessaire. Des entretiens avec le propriétaire-dirigeant à un stade préliminaire du processus d'audit au sujet de la nature de l'une quelconque des estimations comptables, de l'exhaustivité des estimations et du caractère adéquat du processus d'évaluation peuvent aider celui-ci à déterminer le besoin de recourir à un expert.</t>
    </r>
  </si>
  <si>
    <t>ISA 540.14</t>
  </si>
  <si>
    <t>Voir Par. A55 – A60
La nature et l'étendue de cette revue tient compte de la nature des estimations comptables et de la pertinence de l'information obtenue lors de cette revue pour identifier et évaluer les risques d'anomalies significatives dans les estimations comptables faites dans les états financiers de la période en cours.</t>
  </si>
  <si>
    <r>
      <t xml:space="preserve">Voir Par A81 – A84
</t>
    </r>
    <r>
      <rPr>
        <u/>
        <sz val="11"/>
        <rFont val="Calibri"/>
        <family val="2"/>
        <scheme val="minor"/>
      </rPr>
      <t>Aspects particuliers concernant les petites entités:</t>
    </r>
    <r>
      <rPr>
        <sz val="11"/>
        <rFont val="Calibri"/>
        <family val="2"/>
        <scheme val="minor"/>
      </rPr>
      <t xml:space="preserve">
Lorsqu'il s'est écoulé une période plus longue entre la date du bilan et la date du rapport de l'auditeur, revoir les événements survenus au cours de cette période peut constituer une procédure efficace pour vérifier les estimations comptables autres que celles en juste valeur. Ceci peut être particulièrement le cas dans des petites entités gérées par le propriétairedirigeant, notamment lorsque la direction ne s'est pas dotée de procédures de contrôle formalisées sur les estimations comptables.
Dans les petites entités, il est probable que le processus suivi pour procéder aux estimations comptables soit moins structuré que dans les grandes. Il peut se faire que les petites entités dans lesquelles la direction participe de près à l'exploitation, n'aient pas de descriptif détaillé des procédures comptables, de documents comptables très élaborés, ni de politiques écrites. Même si l'entité n'a pas de processus formalisé établi, ceci ne signifie pas que la direction ne soit pas en mesure de fournir à l'auditeur des éléments sur lesquels s'appuyer pour vérifier l'estimation comptable.
Des contrôles sur le processus d'évaluation des estimations comptables peuvent exister dans les petites entités, mais le formalisme avec lequel ils sont exercés varie. De plus, les petites entités peuvent considérer que certains types de contrôles ne sont pas nécessaires en raison de la participation active de la direction dans le processus d'élaboration de l'information financière. Dans le cas de très petites entités, cependant, il peut ne pas exister beaucoup de contrôles que l'auditeur puisse identifier. Pour cette raison, les procédures de l'auditeur en réponse aux risques évalués seront, par nature, des contrôles de substance, en plus de la mise en oeuvre d'une ou de plusieurs de celles visées au paragraphe 18.</t>
    </r>
  </si>
  <si>
    <t>ISA 540.35</t>
  </si>
  <si>
    <t>Voir Par. A139 – A144</t>
  </si>
  <si>
    <t>ISA 540.24</t>
  </si>
  <si>
    <r>
      <t>Voir Par. A95 – A105</t>
    </r>
    <r>
      <rPr>
        <u/>
        <sz val="11"/>
        <rFont val="Calibri"/>
        <family val="2"/>
        <scheme val="minor"/>
      </rPr>
      <t xml:space="preserve">
Aspects particuliers concernant les petites entités:</t>
    </r>
    <r>
      <rPr>
        <sz val="11"/>
        <rFont val="Calibri"/>
        <family val="2"/>
        <scheme val="minor"/>
      </rPr>
      <t xml:space="preserve">
Les petites entités peuvent avoir recours à des moyens simples pour apprécier l'incertitude attachée à l'évaluation. En plus d'examiner la documentation disponible, l'auditeur peut recueillir de la direction d'autres éléments probants démontrant qu'elle a pris en considération des hypothèses ou des réalisations alternatives. Par ailleurs, il peut se faire que la direction n'ait pas l'expertise pour envisager d'autres réalisations alternatives ou pour répondre d'une quelconque autre manière à l'incertitude attachée à l'évaluation de l'estimation
comptable. Dans de tels cas, l'auditeur peut  expliquer à la direction le processus ou les différentes méthodes disponibles pour y procéder, ainsi que la manière de les documenter. Toutefois, ceci ne modifie pas la responsabilité de la direction quant à l'établissement des états financiers.
</t>
    </r>
  </si>
  <si>
    <t>ISA 540.33 (b)</t>
  </si>
  <si>
    <t>Voir Par. A137 – A138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</si>
</sst>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x14ac:knownFonts="1">
    <font>
      <sz val="10"/>
      <name val="Arial"/>
    </font>
    <font>
      <sz val="8"/>
      <name val="Arial"/>
      <family val="2"/>
    </font>
    <font>
      <sz val="10"/>
      <name val="Arial"/>
      <family val="2"/>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u/>
      <sz val="11"/>
      <name val="Calibri"/>
      <family val="2"/>
      <scheme val="minor"/>
    </font>
    <font>
      <b/>
      <u/>
      <sz val="11"/>
      <name val="Calibri"/>
      <family val="2"/>
      <scheme val="minor"/>
    </font>
    <font>
      <b/>
      <sz val="10"/>
      <name val="Calibri"/>
      <family val="2"/>
      <scheme val="minor"/>
    </font>
    <font>
      <b/>
      <sz val="11"/>
      <color rgb="FF3F3F3F"/>
      <name val="Calibri"/>
      <family val="2"/>
      <scheme val="minor"/>
    </font>
    <font>
      <sz val="11"/>
      <color rgb="FF3F3F3F"/>
      <name val="Calibri"/>
      <family val="2"/>
      <scheme val="minor"/>
    </font>
    <font>
      <sz val="11"/>
      <name val="Calibri"/>
      <family val="2"/>
    </font>
    <font>
      <sz val="11"/>
      <color rgb="FF1F497D"/>
      <name val="Calibri"/>
      <family val="2"/>
      <scheme val="minor"/>
    </font>
    <font>
      <b/>
      <sz val="11"/>
      <name val="Calibri"/>
      <family val="2"/>
    </font>
    <font>
      <i/>
      <sz val="11"/>
      <name val="Calibri"/>
      <family val="2"/>
    </font>
    <font>
      <b/>
      <sz val="11"/>
      <color rgb="FF000000"/>
      <name val="Calibri"/>
      <family val="2"/>
      <scheme val="minor"/>
    </font>
    <font>
      <strike/>
      <sz val="11"/>
      <name val="Calibri"/>
      <family val="2"/>
      <scheme val="minor"/>
    </font>
    <font>
      <b/>
      <strike/>
      <sz val="11"/>
      <name val="Calibri"/>
      <family val="2"/>
      <scheme val="minor"/>
    </font>
    <font>
      <i/>
      <sz val="10"/>
      <name val="Arial"/>
      <family val="2"/>
    </font>
    <font>
      <i/>
      <u/>
      <sz val="11"/>
      <name val="Calibri"/>
      <family val="2"/>
      <scheme val="minor"/>
    </font>
    <font>
      <b/>
      <sz val="11"/>
      <color rgb="FFFF0000"/>
      <name val="Calibri"/>
      <family val="2"/>
      <scheme val="minor"/>
    </font>
    <font>
      <b/>
      <strike/>
      <sz val="11"/>
      <color rgb="FFFF0000"/>
      <name val="Calibri"/>
      <family val="2"/>
      <scheme val="minor"/>
    </font>
    <font>
      <sz val="10"/>
      <color rgb="FFFF0000"/>
      <name val="Arial"/>
      <family val="2"/>
    </font>
    <font>
      <sz val="11"/>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F2F2F2"/>
      </patternFill>
    </fill>
    <fill>
      <patternFill patternType="solid">
        <fgColor theme="1" tint="0.89999084444715716"/>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1" tint="9.9978637043366805E-2"/>
        <bgColor indexed="64"/>
      </patternFill>
    </fill>
    <fill>
      <patternFill patternType="solid">
        <fgColor theme="7" tint="0.79998168889431442"/>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thin">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2" fillId="0" borderId="0"/>
    <xf numFmtId="0" fontId="2" fillId="0" borderId="0"/>
    <xf numFmtId="9" fontId="2" fillId="0" borderId="0" applyFont="0" applyFill="0" applyBorder="0" applyAlignment="0" applyProtection="0"/>
    <xf numFmtId="0" fontId="12" fillId="4" borderId="15" applyNumberFormat="0" applyAlignment="0" applyProtection="0"/>
  </cellStyleXfs>
  <cellXfs count="317">
    <xf numFmtId="0" fontId="0" fillId="0" borderId="0" xfId="0"/>
    <xf numFmtId="0" fontId="6" fillId="0" borderId="0" xfId="0" applyFont="1"/>
    <xf numFmtId="0" fontId="6" fillId="0" borderId="0" xfId="0" applyFont="1" applyAlignment="1">
      <alignment horizontal="left" vertical="top" wrapText="1"/>
    </xf>
    <xf numFmtId="0" fontId="6" fillId="0" borderId="4" xfId="0" applyFont="1" applyBorder="1" applyAlignment="1" applyProtection="1">
      <alignment horizontal="left" vertical="top" wrapText="1"/>
      <protection locked="0"/>
    </xf>
    <xf numFmtId="0" fontId="6" fillId="0" borderId="4" xfId="0" applyFont="1" applyBorder="1" applyAlignment="1">
      <alignment horizontal="left" vertical="top" wrapText="1"/>
    </xf>
    <xf numFmtId="49" fontId="6" fillId="0" borderId="4" xfId="0" applyNumberFormat="1" applyFont="1" applyBorder="1" applyAlignment="1">
      <alignment horizontal="left" vertical="top" wrapText="1"/>
    </xf>
    <xf numFmtId="0" fontId="6" fillId="2" borderId="4" xfId="0" applyFont="1" applyFill="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xf>
    <xf numFmtId="0" fontId="6" fillId="0" borderId="0" xfId="0" applyFont="1" applyAlignment="1">
      <alignment horizontal="center"/>
    </xf>
    <xf numFmtId="0" fontId="5" fillId="0" borderId="4" xfId="0" applyFont="1" applyBorder="1" applyAlignment="1">
      <alignment horizontal="left" vertical="top"/>
    </xf>
    <xf numFmtId="0" fontId="4" fillId="0" borderId="0" xfId="0" applyFont="1"/>
    <xf numFmtId="0" fontId="6" fillId="0" borderId="0" xfId="0" applyFont="1" applyAlignment="1">
      <alignment vertical="center"/>
    </xf>
    <xf numFmtId="0" fontId="6" fillId="0" borderId="4" xfId="0" quotePrefix="1" applyFont="1" applyBorder="1" applyAlignment="1">
      <alignment horizontal="left" vertical="top" wrapText="1"/>
    </xf>
    <xf numFmtId="0" fontId="6" fillId="0" borderId="4" xfId="0" applyFont="1" applyBorder="1" applyAlignment="1" applyProtection="1">
      <alignment horizontal="left" vertical="top"/>
      <protection locked="0"/>
    </xf>
    <xf numFmtId="0" fontId="5" fillId="0" borderId="4" xfId="2" applyFont="1" applyBorder="1" applyAlignment="1" applyProtection="1">
      <alignment horizontal="left" vertical="top" wrapText="1"/>
      <protection locked="0"/>
    </xf>
    <xf numFmtId="0" fontId="6" fillId="0" borderId="4" xfId="0" applyFont="1" applyBorder="1" applyAlignment="1">
      <alignment horizontal="left" vertical="top"/>
    </xf>
    <xf numFmtId="0" fontId="5" fillId="0" borderId="0" xfId="2" applyFont="1" applyAlignment="1" applyProtection="1">
      <alignment horizontal="left" vertical="top" wrapText="1"/>
      <protection locked="0"/>
    </xf>
    <xf numFmtId="0" fontId="11" fillId="0" borderId="0" xfId="2" applyFont="1" applyAlignment="1" applyProtection="1">
      <alignment horizontal="left" vertical="top" wrapText="1"/>
      <protection locked="0"/>
    </xf>
    <xf numFmtId="0" fontId="6" fillId="0" borderId="0" xfId="2" applyFont="1" applyAlignment="1" applyProtection="1">
      <alignment horizontal="left" vertical="top"/>
      <protection locked="0"/>
    </xf>
    <xf numFmtId="0" fontId="5" fillId="0" borderId="0" xfId="2" applyFont="1" applyAlignment="1" applyProtection="1">
      <alignment horizontal="left" vertical="top"/>
      <protection locked="0"/>
    </xf>
    <xf numFmtId="0" fontId="2" fillId="0" borderId="0" xfId="2" applyAlignment="1" applyProtection="1">
      <alignment horizontal="left" vertical="top"/>
      <protection locked="0"/>
    </xf>
    <xf numFmtId="0" fontId="18" fillId="0" borderId="0" xfId="0" applyFont="1" applyAlignment="1">
      <alignment horizontal="center" vertical="center"/>
    </xf>
    <xf numFmtId="0" fontId="18" fillId="0" borderId="0" xfId="0" applyFont="1"/>
    <xf numFmtId="0" fontId="5"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9" fillId="0" borderId="0" xfId="0" applyFont="1" applyAlignment="1">
      <alignment horizontal="left" vertical="top"/>
    </xf>
    <xf numFmtId="0" fontId="9" fillId="0" borderId="0" xfId="0" applyFont="1"/>
    <xf numFmtId="0" fontId="6" fillId="0" borderId="14" xfId="0" applyFont="1" applyBorder="1"/>
    <xf numFmtId="0" fontId="6" fillId="0" borderId="8" xfId="0" applyFont="1" applyBorder="1"/>
    <xf numFmtId="0" fontId="6" fillId="0" borderId="11" xfId="0" applyFont="1" applyBorder="1"/>
    <xf numFmtId="0" fontId="6" fillId="0" borderId="9" xfId="0" applyFont="1" applyBorder="1"/>
    <xf numFmtId="0" fontId="6" fillId="0" borderId="10" xfId="0" applyFont="1" applyBorder="1"/>
    <xf numFmtId="0" fontId="6" fillId="0" borderId="12" xfId="0" applyFont="1" applyBorder="1"/>
    <xf numFmtId="0" fontId="6" fillId="0" borderId="4" xfId="0" applyFont="1" applyBorder="1"/>
    <xf numFmtId="0" fontId="5" fillId="0" borderId="0" xfId="2" applyFont="1" applyAlignment="1">
      <alignment horizontal="left" vertical="top" wrapText="1"/>
    </xf>
    <xf numFmtId="0" fontId="5" fillId="0" borderId="4" xfId="2" applyFont="1" applyBorder="1" applyAlignment="1">
      <alignment horizontal="left" vertical="top" wrapText="1"/>
    </xf>
    <xf numFmtId="0" fontId="6" fillId="0" borderId="0" xfId="2" applyFont="1" applyAlignment="1">
      <alignment horizontal="left" vertical="top"/>
    </xf>
    <xf numFmtId="0" fontId="5" fillId="3" borderId="4" xfId="2" applyFont="1" applyFill="1" applyBorder="1" applyAlignment="1" applyProtection="1">
      <alignment horizontal="left" vertical="top"/>
      <protection locked="0"/>
    </xf>
    <xf numFmtId="0" fontId="6" fillId="0" borderId="0" xfId="2" applyFont="1" applyAlignment="1">
      <alignment horizontal="left" vertical="top" wrapText="1"/>
    </xf>
    <xf numFmtId="49" fontId="6" fillId="0" borderId="0" xfId="2" applyNumberFormat="1" applyFont="1" applyAlignment="1">
      <alignment horizontal="left" vertical="top" wrapText="1"/>
    </xf>
    <xf numFmtId="0" fontId="5" fillId="0" borderId="0" xfId="2" applyFont="1" applyAlignment="1">
      <alignment horizontal="left" vertical="top"/>
    </xf>
    <xf numFmtId="0" fontId="5" fillId="0" borderId="4" xfId="0" applyFont="1" applyBorder="1" applyAlignment="1">
      <alignment horizontal="left" vertical="top" wrapText="1"/>
    </xf>
    <xf numFmtId="0" fontId="2" fillId="0" borderId="0" xfId="0" applyFont="1"/>
    <xf numFmtId="0" fontId="5" fillId="0" borderId="20" xfId="0" applyFont="1" applyBorder="1" applyAlignment="1">
      <alignment horizontal="center"/>
    </xf>
    <xf numFmtId="0" fontId="5" fillId="0" borderId="4" xfId="2" applyFont="1" applyBorder="1" applyAlignment="1">
      <alignment horizontal="center" vertical="top" wrapText="1"/>
    </xf>
    <xf numFmtId="0" fontId="6" fillId="0" borderId="0" xfId="0" applyFont="1" applyProtection="1">
      <protection locked="0"/>
    </xf>
    <xf numFmtId="0" fontId="6" fillId="0" borderId="0" xfId="0" applyFont="1" applyAlignment="1">
      <alignment vertical="top"/>
    </xf>
    <xf numFmtId="0" fontId="6" fillId="0" borderId="0" xfId="0" applyFont="1" applyAlignment="1" applyProtection="1">
      <alignment horizontal="left" vertical="top"/>
      <protection locked="0"/>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vertical="top"/>
    </xf>
    <xf numFmtId="9" fontId="6" fillId="0" borderId="0" xfId="3" applyFont="1" applyFill="1" applyAlignment="1" applyProtection="1">
      <alignment horizontal="right"/>
    </xf>
    <xf numFmtId="3" fontId="6" fillId="0" borderId="0" xfId="0" applyNumberFormat="1" applyFont="1"/>
    <xf numFmtId="3" fontId="6" fillId="0" borderId="0" xfId="0" applyNumberFormat="1" applyFont="1" applyProtection="1">
      <protection locked="0"/>
    </xf>
    <xf numFmtId="9" fontId="6" fillId="0" borderId="0" xfId="3" applyFont="1" applyFill="1" applyAlignment="1" applyProtection="1"/>
    <xf numFmtId="0" fontId="5" fillId="0" borderId="0" xfId="0" applyFont="1" applyAlignment="1">
      <alignment vertical="top"/>
    </xf>
    <xf numFmtId="3" fontId="6" fillId="0" borderId="4" xfId="0" applyNumberFormat="1" applyFont="1" applyBorder="1"/>
    <xf numFmtId="0" fontId="6" fillId="0" borderId="4" xfId="0" applyFont="1" applyBorder="1" applyAlignment="1">
      <alignment horizontal="right"/>
    </xf>
    <xf numFmtId="0" fontId="5" fillId="0" borderId="0" xfId="0" applyFont="1"/>
    <xf numFmtId="0" fontId="5" fillId="0" borderId="0" xfId="1" applyFont="1" applyAlignment="1">
      <alignment horizontal="left" vertical="top"/>
    </xf>
    <xf numFmtId="0" fontId="6" fillId="0" borderId="0" xfId="0" applyFont="1" applyAlignment="1" applyProtection="1">
      <alignment vertical="top"/>
      <protection locked="0"/>
    </xf>
    <xf numFmtId="0" fontId="5" fillId="0" borderId="0" xfId="0" applyFont="1" applyAlignment="1">
      <alignment horizontal="left" vertical="top"/>
    </xf>
    <xf numFmtId="0" fontId="6" fillId="0" borderId="0" xfId="0" applyFont="1" applyAlignment="1">
      <alignment horizontal="center" wrapText="1"/>
    </xf>
    <xf numFmtId="0" fontId="2" fillId="0" borderId="0" xfId="0" quotePrefix="1" applyFont="1" applyAlignment="1">
      <alignment wrapText="1"/>
    </xf>
    <xf numFmtId="0" fontId="5" fillId="0" borderId="9" xfId="1" applyFont="1" applyBorder="1" applyAlignment="1">
      <alignment horizontal="left" vertical="top"/>
    </xf>
    <xf numFmtId="0" fontId="5" fillId="0" borderId="13" xfId="1" applyFont="1" applyBorder="1" applyAlignment="1">
      <alignment horizontal="left" vertical="top"/>
    </xf>
    <xf numFmtId="0" fontId="5" fillId="0" borderId="12" xfId="1" applyFont="1" applyBorder="1" applyAlignment="1">
      <alignment horizontal="left" vertical="top"/>
    </xf>
    <xf numFmtId="0" fontId="6" fillId="0" borderId="8" xfId="1" applyFont="1" applyBorder="1" applyAlignment="1">
      <alignment horizontal="left" vertical="top"/>
    </xf>
    <xf numFmtId="0" fontId="6" fillId="0" borderId="14" xfId="1" applyFont="1" applyBorder="1" applyAlignment="1">
      <alignment horizontal="left" vertical="top"/>
    </xf>
    <xf numFmtId="0" fontId="0" fillId="0" borderId="0" xfId="0" applyAlignment="1">
      <alignment horizontal="left" vertical="top"/>
    </xf>
    <xf numFmtId="0" fontId="5" fillId="0" borderId="17" xfId="1" applyFont="1" applyBorder="1" applyAlignment="1">
      <alignment horizontal="left" vertical="top"/>
    </xf>
    <xf numFmtId="0" fontId="5" fillId="0" borderId="11" xfId="1" applyFont="1" applyBorder="1" applyAlignment="1">
      <alignment horizontal="left" vertical="top"/>
    </xf>
    <xf numFmtId="0" fontId="14" fillId="0" borderId="0" xfId="0" applyFont="1" applyAlignment="1">
      <alignment horizontal="left" vertical="top"/>
    </xf>
    <xf numFmtId="0" fontId="6" fillId="0" borderId="0" xfId="2" applyFont="1"/>
    <xf numFmtId="0" fontId="6" fillId="0" borderId="0" xfId="2" applyFont="1" applyAlignment="1">
      <alignment vertical="center"/>
    </xf>
    <xf numFmtId="0" fontId="19" fillId="0" borderId="0" xfId="2" applyFont="1"/>
    <xf numFmtId="0" fontId="19" fillId="0" borderId="0" xfId="2" applyFont="1" applyAlignment="1">
      <alignment vertical="center"/>
    </xf>
    <xf numFmtId="0" fontId="2" fillId="0" borderId="0" xfId="2" applyAlignment="1">
      <alignment wrapText="1"/>
    </xf>
    <xf numFmtId="0" fontId="2" fillId="0" borderId="0" xfId="2"/>
    <xf numFmtId="0" fontId="6" fillId="0" borderId="0" xfId="2" applyFont="1" applyAlignment="1">
      <alignment vertical="center" wrapText="1"/>
    </xf>
    <xf numFmtId="0" fontId="4" fillId="0" borderId="0" xfId="0" applyFont="1" applyAlignment="1">
      <alignment vertical="center"/>
    </xf>
    <xf numFmtId="0" fontId="19" fillId="0" borderId="0" xfId="0" applyFont="1"/>
    <xf numFmtId="0" fontId="6" fillId="0" borderId="0" xfId="0" applyFont="1" applyAlignment="1">
      <alignment horizontal="center" vertical="center" wrapText="1"/>
    </xf>
    <xf numFmtId="0" fontId="6" fillId="0" borderId="10" xfId="1" applyFont="1" applyBorder="1" applyAlignment="1">
      <alignment horizontal="left" vertical="top"/>
    </xf>
    <xf numFmtId="0" fontId="3" fillId="0" borderId="0" xfId="0" applyFont="1" applyAlignment="1">
      <alignment vertical="center"/>
    </xf>
    <xf numFmtId="0" fontId="7" fillId="0" borderId="4" xfId="0" applyFont="1" applyBorder="1" applyAlignment="1" applyProtection="1">
      <alignment horizontal="left" vertical="top" wrapText="1"/>
      <protection locked="0"/>
    </xf>
    <xf numFmtId="0" fontId="6" fillId="0" borderId="17" xfId="0" applyFont="1" applyBorder="1"/>
    <xf numFmtId="0" fontId="2" fillId="0" borderId="0" xfId="0" applyFont="1" applyAlignment="1">
      <alignment horizontal="left"/>
    </xf>
    <xf numFmtId="0" fontId="2" fillId="0" borderId="13" xfId="0" applyFont="1" applyBorder="1"/>
    <xf numFmtId="0" fontId="4" fillId="0" borderId="4" xfId="0" applyFont="1" applyBorder="1" applyAlignment="1" applyProtection="1">
      <alignment horizontal="center" vertical="top" wrapText="1"/>
      <protection hidden="1"/>
    </xf>
    <xf numFmtId="0" fontId="4" fillId="0" borderId="4" xfId="0" applyFont="1" applyBorder="1" applyAlignment="1">
      <alignment horizontal="center" vertical="top" wrapText="1"/>
    </xf>
    <xf numFmtId="49" fontId="4" fillId="0" borderId="4" xfId="0" applyNumberFormat="1" applyFont="1" applyBorder="1" applyAlignment="1" applyProtection="1">
      <alignment horizontal="center" vertical="top" wrapText="1"/>
      <protection hidden="1"/>
    </xf>
    <xf numFmtId="0" fontId="4" fillId="0" borderId="4" xfId="0" quotePrefix="1" applyFont="1" applyBorder="1" applyAlignment="1" applyProtection="1">
      <alignment horizontal="center" vertical="top" wrapText="1"/>
      <protection hidden="1"/>
    </xf>
    <xf numFmtId="0" fontId="15" fillId="0" borderId="22" xfId="2" applyFont="1" applyBorder="1" applyAlignment="1">
      <alignment horizontal="left" vertical="center" wrapText="1"/>
    </xf>
    <xf numFmtId="0" fontId="6" fillId="0" borderId="22" xfId="2" applyFont="1" applyBorder="1" applyAlignment="1">
      <alignment horizontal="justify" vertical="center" wrapText="1"/>
    </xf>
    <xf numFmtId="0" fontId="5" fillId="0" borderId="22" xfId="0" applyFont="1" applyBorder="1" applyAlignment="1">
      <alignment horizontal="justify" vertical="center" wrapText="1"/>
    </xf>
    <xf numFmtId="0" fontId="6" fillId="0" borderId="22" xfId="2" applyFont="1" applyBorder="1" applyAlignment="1">
      <alignment horizontal="left" vertical="center" wrapText="1" indent="1"/>
    </xf>
    <xf numFmtId="0" fontId="5" fillId="0" borderId="22" xfId="2" applyFont="1" applyBorder="1" applyAlignment="1">
      <alignment horizontal="justify" vertical="center" wrapText="1"/>
    </xf>
    <xf numFmtId="0" fontId="6" fillId="0" borderId="22" xfId="0" applyFont="1" applyBorder="1" applyAlignment="1">
      <alignment horizontal="justify" vertical="center" wrapText="1"/>
    </xf>
    <xf numFmtId="0" fontId="14" fillId="0" borderId="22" xfId="2" applyFont="1" applyBorder="1" applyAlignment="1">
      <alignment horizontal="justify" vertical="center" wrapText="1"/>
    </xf>
    <xf numFmtId="0" fontId="14" fillId="0" borderId="22" xfId="0" applyFont="1" applyBorder="1" applyAlignment="1">
      <alignment horizontal="justify" vertical="center" wrapText="1"/>
    </xf>
    <xf numFmtId="0" fontId="6" fillId="0" borderId="22" xfId="2" applyFont="1" applyBorder="1" applyAlignment="1">
      <alignment horizontal="left" vertical="center" wrapText="1" indent="5"/>
    </xf>
    <xf numFmtId="0" fontId="16" fillId="0" borderId="22" xfId="2" applyFont="1" applyBorder="1" applyAlignment="1">
      <alignment horizontal="justify" vertical="center" wrapText="1"/>
    </xf>
    <xf numFmtId="0" fontId="14" fillId="0" borderId="22" xfId="2" applyFont="1" applyBorder="1" applyAlignment="1">
      <alignment horizontal="justify" vertical="center"/>
    </xf>
    <xf numFmtId="0" fontId="14" fillId="0" borderId="22" xfId="0" applyFont="1" applyBorder="1" applyAlignment="1">
      <alignment horizontal="justify" vertical="center"/>
    </xf>
    <xf numFmtId="0" fontId="6" fillId="0" borderId="22" xfId="2" applyFont="1" applyBorder="1" applyAlignment="1">
      <alignment vertical="center" wrapText="1"/>
    </xf>
    <xf numFmtId="0" fontId="6" fillId="0" borderId="22" xfId="2" applyFont="1" applyBorder="1" applyAlignment="1">
      <alignment horizontal="left" vertical="center"/>
    </xf>
    <xf numFmtId="0" fontId="14" fillId="0" borderId="22" xfId="2" applyFont="1" applyBorder="1" applyAlignment="1">
      <alignment horizontal="left" vertical="center" indent="1"/>
    </xf>
    <xf numFmtId="0" fontId="14" fillId="0" borderId="22" xfId="2" applyFont="1" applyBorder="1" applyAlignment="1">
      <alignment horizontal="left" vertical="center" wrapText="1" indent="1"/>
    </xf>
    <xf numFmtId="0" fontId="14" fillId="0" borderId="22" xfId="2" applyFont="1" applyBorder="1" applyAlignment="1">
      <alignment horizontal="left" indent="1"/>
    </xf>
    <xf numFmtId="0" fontId="6" fillId="0" borderId="22" xfId="0" applyFont="1" applyBorder="1" applyAlignment="1">
      <alignment vertical="center" wrapText="1"/>
    </xf>
    <xf numFmtId="0" fontId="6" fillId="0" borderId="16" xfId="2" applyFont="1" applyBorder="1" applyAlignment="1">
      <alignment vertical="center" wrapText="1"/>
    </xf>
    <xf numFmtId="0" fontId="5" fillId="0" borderId="0" xfId="0" applyFont="1" applyAlignment="1">
      <alignment vertical="top" wrapText="1"/>
    </xf>
    <xf numFmtId="0" fontId="6" fillId="0" borderId="21" xfId="0" applyFont="1" applyBorder="1"/>
    <xf numFmtId="0" fontId="13" fillId="0" borderId="0" xfId="4" applyFont="1" applyFill="1" applyBorder="1" applyAlignment="1" applyProtection="1">
      <alignment vertical="top" wrapText="1"/>
      <protection locked="0"/>
    </xf>
    <xf numFmtId="0" fontId="19" fillId="0" borderId="0" xfId="0" applyFont="1" applyAlignment="1">
      <alignment horizontal="left" vertical="top"/>
    </xf>
    <xf numFmtId="0" fontId="21" fillId="0" borderId="0" xfId="0" applyFont="1"/>
    <xf numFmtId="0" fontId="2" fillId="0" borderId="0" xfId="0" quotePrefix="1" applyFont="1" applyAlignment="1">
      <alignment horizontal="left"/>
    </xf>
    <xf numFmtId="0" fontId="5" fillId="0" borderId="14" xfId="0" applyFont="1" applyBorder="1"/>
    <xf numFmtId="0" fontId="2" fillId="0" borderId="8" xfId="0" applyFont="1" applyBorder="1"/>
    <xf numFmtId="0" fontId="2" fillId="0" borderId="9" xfId="0" applyFont="1" applyBorder="1"/>
    <xf numFmtId="0" fontId="2" fillId="0" borderId="10" xfId="0" applyFont="1" applyBorder="1"/>
    <xf numFmtId="0" fontId="21" fillId="0" borderId="13" xfId="0" applyFont="1" applyBorder="1"/>
    <xf numFmtId="0" fontId="2" fillId="0" borderId="13" xfId="0" quotePrefix="1" applyFont="1" applyBorder="1" applyAlignment="1">
      <alignment horizontal="left"/>
    </xf>
    <xf numFmtId="0" fontId="2" fillId="0" borderId="12" xfId="0" applyFont="1" applyBorder="1"/>
    <xf numFmtId="0" fontId="5" fillId="0" borderId="4" xfId="0" applyFont="1" applyBorder="1" applyAlignment="1">
      <alignment horizontal="center" vertical="center" wrapText="1"/>
    </xf>
    <xf numFmtId="0" fontId="6" fillId="5" borderId="4" xfId="0" applyFont="1" applyFill="1" applyBorder="1" applyAlignment="1">
      <alignment horizontal="left" vertical="center"/>
    </xf>
    <xf numFmtId="0" fontId="4" fillId="5" borderId="4"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5" fillId="5" borderId="4" xfId="0" applyFont="1" applyFill="1" applyBorder="1" applyAlignment="1" applyProtection="1">
      <alignment horizontal="left" vertical="top"/>
      <protection locked="0"/>
    </xf>
    <xf numFmtId="0" fontId="6" fillId="5" borderId="4" xfId="0" applyFont="1" applyFill="1" applyBorder="1" applyAlignment="1">
      <alignment horizontal="left" vertical="top" wrapText="1"/>
    </xf>
    <xf numFmtId="0" fontId="6" fillId="5" borderId="4" xfId="0" applyFont="1" applyFill="1" applyBorder="1" applyAlignment="1" applyProtection="1">
      <alignment horizontal="left" vertical="top"/>
      <protection locked="0"/>
    </xf>
    <xf numFmtId="0" fontId="6" fillId="5" borderId="4" xfId="0" applyFont="1" applyFill="1" applyBorder="1" applyAlignment="1">
      <alignment horizontal="left" vertical="top"/>
    </xf>
    <xf numFmtId="0" fontId="4" fillId="5" borderId="4" xfId="0" applyFont="1" applyFill="1" applyBorder="1" applyAlignment="1">
      <alignment horizontal="center" vertical="center"/>
    </xf>
    <xf numFmtId="0" fontId="4" fillId="5" borderId="4" xfId="0" applyFont="1" applyFill="1" applyBorder="1" applyAlignment="1">
      <alignment horizontal="left" vertical="center"/>
    </xf>
    <xf numFmtId="0" fontId="3" fillId="6" borderId="4" xfId="0" applyFont="1" applyFill="1" applyBorder="1" applyAlignment="1">
      <alignment horizontal="left" vertical="top"/>
    </xf>
    <xf numFmtId="0" fontId="5" fillId="6" borderId="4" xfId="0" applyFont="1" applyFill="1" applyBorder="1" applyAlignment="1">
      <alignment horizontal="left" vertical="top" wrapText="1"/>
    </xf>
    <xf numFmtId="0" fontId="5" fillId="7" borderId="4" xfId="2" applyFont="1" applyFill="1" applyBorder="1" applyAlignment="1" applyProtection="1">
      <alignment horizontal="left" vertical="top" wrapText="1"/>
      <protection locked="0"/>
    </xf>
    <xf numFmtId="0" fontId="5" fillId="8" borderId="4" xfId="0" applyFont="1" applyFill="1" applyBorder="1" applyAlignment="1">
      <alignment horizontal="left" vertical="top"/>
    </xf>
    <xf numFmtId="0" fontId="3" fillId="8" borderId="4" xfId="0" applyFont="1" applyFill="1" applyBorder="1" applyAlignment="1">
      <alignment horizontal="left" vertical="top"/>
    </xf>
    <xf numFmtId="0" fontId="3" fillId="8" borderId="4" xfId="2" applyFont="1" applyFill="1" applyBorder="1" applyAlignment="1">
      <alignment horizontal="left" vertical="center"/>
    </xf>
    <xf numFmtId="49" fontId="3" fillId="9" borderId="21" xfId="0" applyNumberFormat="1" applyFont="1" applyFill="1" applyBorder="1" applyAlignment="1">
      <alignment horizontal="center" vertical="top"/>
    </xf>
    <xf numFmtId="0" fontId="3" fillId="6" borderId="4" xfId="0" applyFont="1" applyFill="1" applyBorder="1"/>
    <xf numFmtId="0" fontId="13" fillId="7" borderId="16" xfId="4" applyFont="1" applyFill="1" applyBorder="1" applyAlignment="1" applyProtection="1">
      <alignment vertical="top" wrapText="1"/>
      <protection locked="0"/>
    </xf>
    <xf numFmtId="0" fontId="13" fillId="7" borderId="4" xfId="4" applyFont="1" applyFill="1" applyBorder="1" applyAlignment="1" applyProtection="1">
      <alignment horizontal="left" vertical="top" wrapText="1"/>
      <protection locked="0"/>
    </xf>
    <xf numFmtId="0" fontId="5" fillId="5" borderId="4" xfId="0" applyFont="1" applyFill="1" applyBorder="1" applyAlignment="1">
      <alignment horizontal="left" vertical="top" wrapText="1"/>
    </xf>
    <xf numFmtId="0" fontId="5" fillId="5" borderId="4" xfId="0" applyFont="1" applyFill="1" applyBorder="1" applyAlignment="1">
      <alignment horizontal="left" vertical="top"/>
    </xf>
    <xf numFmtId="0" fontId="6" fillId="9" borderId="4" xfId="0" applyFont="1" applyFill="1" applyBorder="1" applyAlignment="1">
      <alignment horizontal="left" vertical="top" wrapText="1"/>
    </xf>
    <xf numFmtId="0" fontId="19" fillId="9" borderId="4" xfId="0" applyFont="1" applyFill="1" applyBorder="1" applyAlignment="1">
      <alignment horizontal="left" vertical="top" wrapText="1"/>
    </xf>
    <xf numFmtId="0" fontId="26" fillId="9" borderId="4" xfId="0" applyFont="1" applyFill="1" applyBorder="1" applyAlignment="1">
      <alignment horizontal="left" vertical="top"/>
    </xf>
    <xf numFmtId="0" fontId="26" fillId="9" borderId="4" xfId="0" applyFont="1" applyFill="1" applyBorder="1" applyAlignment="1">
      <alignment horizontal="left" vertical="top" wrapText="1"/>
    </xf>
    <xf numFmtId="0" fontId="23" fillId="8" borderId="4" xfId="0" applyFont="1" applyFill="1" applyBorder="1" applyAlignment="1">
      <alignment horizontal="center" vertical="center"/>
    </xf>
    <xf numFmtId="0" fontId="5" fillId="8" borderId="4" xfId="0" applyFont="1" applyFill="1" applyBorder="1" applyAlignment="1">
      <alignment horizontal="left" vertical="center" wrapText="1"/>
    </xf>
    <xf numFmtId="0" fontId="5" fillId="8" borderId="4" xfId="0" applyFont="1" applyFill="1" applyBorder="1" applyAlignment="1">
      <alignment horizontal="left" vertical="top" wrapText="1"/>
    </xf>
    <xf numFmtId="0" fontId="24" fillId="8" borderId="4" xfId="0" applyFont="1" applyFill="1" applyBorder="1" applyAlignment="1">
      <alignment horizontal="center" vertical="center"/>
    </xf>
    <xf numFmtId="0" fontId="20" fillId="8" borderId="4" xfId="0" applyFont="1" applyFill="1" applyBorder="1" applyAlignment="1">
      <alignment horizontal="left" vertical="center" wrapText="1"/>
    </xf>
    <xf numFmtId="0" fontId="20" fillId="8" borderId="4" xfId="0" applyFont="1" applyFill="1" applyBorder="1" applyAlignment="1">
      <alignment horizontal="left" vertical="top" wrapText="1"/>
    </xf>
    <xf numFmtId="0" fontId="26" fillId="6" borderId="4" xfId="0" applyFont="1" applyFill="1" applyBorder="1" applyAlignment="1" applyProtection="1">
      <alignment horizontal="left"/>
      <protection hidden="1"/>
    </xf>
    <xf numFmtId="0" fontId="26" fillId="6" borderId="4" xfId="0" applyFont="1" applyFill="1" applyBorder="1" applyAlignment="1">
      <alignment horizontal="left" vertical="top"/>
    </xf>
    <xf numFmtId="0" fontId="26" fillId="6" borderId="4" xfId="0" applyFont="1" applyFill="1" applyBorder="1" applyAlignment="1" applyProtection="1">
      <alignment horizontal="left" vertical="top"/>
      <protection locked="0"/>
    </xf>
    <xf numFmtId="0" fontId="26" fillId="6" borderId="4" xfId="0" applyFont="1" applyFill="1" applyBorder="1" applyAlignment="1" applyProtection="1">
      <alignment horizontal="left" wrapText="1"/>
      <protection hidden="1"/>
    </xf>
    <xf numFmtId="0" fontId="26" fillId="6" borderId="4" xfId="0" applyFont="1" applyFill="1" applyBorder="1" applyAlignment="1">
      <alignment horizontal="left" vertical="top" wrapText="1"/>
    </xf>
    <xf numFmtId="0" fontId="26" fillId="6" borderId="4" xfId="0" applyFont="1" applyFill="1" applyBorder="1" applyAlignment="1" applyProtection="1">
      <alignment horizontal="left" vertical="top" wrapText="1"/>
      <protection locked="0"/>
    </xf>
    <xf numFmtId="0" fontId="6" fillId="8" borderId="4" xfId="2" applyFont="1" applyFill="1" applyBorder="1" applyAlignment="1" applyProtection="1">
      <alignment horizontal="left" vertical="top"/>
      <protection locked="0"/>
    </xf>
    <xf numFmtId="0" fontId="3" fillId="8" borderId="4" xfId="2" applyFont="1" applyFill="1" applyBorder="1" applyAlignment="1">
      <alignment horizontal="left" vertical="top"/>
    </xf>
    <xf numFmtId="0" fontId="6" fillId="8" borderId="4" xfId="2" applyFont="1" applyFill="1" applyBorder="1" applyAlignment="1">
      <alignment horizontal="left" vertical="top"/>
    </xf>
    <xf numFmtId="0" fontId="5" fillId="8" borderId="4" xfId="2" applyFont="1" applyFill="1" applyBorder="1" applyAlignment="1" applyProtection="1">
      <alignment horizontal="left" vertical="top"/>
      <protection locked="0"/>
    </xf>
    <xf numFmtId="0" fontId="5" fillId="8" borderId="4" xfId="2" applyFont="1" applyFill="1" applyBorder="1" applyAlignment="1">
      <alignment horizontal="left" vertical="top"/>
    </xf>
    <xf numFmtId="0" fontId="3" fillId="6" borderId="4" xfId="0" applyFont="1" applyFill="1" applyBorder="1" applyAlignment="1" applyProtection="1">
      <alignment horizontal="left" vertical="top"/>
      <protection locked="0"/>
    </xf>
    <xf numFmtId="0" fontId="6" fillId="10" borderId="4" xfId="0" applyFont="1" applyFill="1" applyBorder="1" applyAlignment="1" applyProtection="1">
      <alignment horizontal="left" vertical="top"/>
      <protection locked="0"/>
    </xf>
    <xf numFmtId="14" fontId="6" fillId="10" borderId="4" xfId="0" applyNumberFormat="1" applyFont="1" applyFill="1" applyBorder="1" applyAlignment="1" applyProtection="1">
      <alignment horizontal="left" vertical="top"/>
      <protection locked="0"/>
    </xf>
    <xf numFmtId="0" fontId="6" fillId="10" borderId="22" xfId="0" applyFont="1" applyFill="1" applyBorder="1"/>
    <xf numFmtId="0" fontId="6" fillId="10" borderId="4" xfId="0" applyFont="1" applyFill="1" applyBorder="1" applyAlignment="1" applyProtection="1">
      <alignment horizontal="left" vertical="top" wrapText="1"/>
      <protection locked="0"/>
    </xf>
    <xf numFmtId="0" fontId="6" fillId="10" borderId="12" xfId="0" applyFont="1" applyFill="1" applyBorder="1" applyAlignment="1" applyProtection="1">
      <alignment vertical="top" wrapText="1"/>
      <protection locked="0"/>
    </xf>
    <xf numFmtId="0" fontId="2" fillId="10" borderId="18" xfId="0" applyFont="1" applyFill="1" applyBorder="1" applyAlignment="1">
      <alignment horizontal="center" vertical="center"/>
    </xf>
    <xf numFmtId="0" fontId="2" fillId="10" borderId="23" xfId="0" applyFont="1" applyFill="1" applyBorder="1" applyAlignment="1">
      <alignment horizontal="center" vertical="center"/>
    </xf>
    <xf numFmtId="0" fontId="6" fillId="10" borderId="4" xfId="0" applyFont="1" applyFill="1" applyBorder="1" applyAlignment="1" applyProtection="1">
      <alignment horizontal="center" vertical="center" wrapText="1"/>
      <protection locked="0"/>
    </xf>
    <xf numFmtId="0" fontId="5" fillId="10" borderId="4" xfId="0" applyFont="1" applyFill="1" applyBorder="1" applyAlignment="1">
      <alignment horizontal="left" vertical="top" wrapText="1"/>
    </xf>
    <xf numFmtId="0" fontId="5" fillId="10" borderId="4" xfId="2" applyFont="1" applyFill="1" applyBorder="1" applyAlignment="1" applyProtection="1">
      <alignment horizontal="left" vertical="top" wrapText="1"/>
      <protection locked="0"/>
    </xf>
    <xf numFmtId="0" fontId="5" fillId="10" borderId="4" xfId="2" applyFont="1" applyFill="1" applyBorder="1" applyAlignment="1">
      <alignment horizontal="left" vertical="top" wrapText="1"/>
    </xf>
    <xf numFmtId="3" fontId="6" fillId="10" borderId="4" xfId="0" applyNumberFormat="1" applyFont="1" applyFill="1" applyBorder="1" applyAlignment="1" applyProtection="1">
      <alignment horizontal="left" vertical="top"/>
      <protection locked="0"/>
    </xf>
    <xf numFmtId="164" fontId="6" fillId="10" borderId="4" xfId="0" applyNumberFormat="1" applyFont="1" applyFill="1" applyBorder="1" applyAlignment="1" applyProtection="1">
      <alignment horizontal="left" vertical="top" wrapText="1"/>
      <protection locked="0"/>
    </xf>
    <xf numFmtId="3" fontId="6" fillId="10" borderId="4" xfId="0" applyNumberFormat="1" applyFont="1" applyFill="1" applyBorder="1" applyAlignment="1" applyProtection="1">
      <alignment vertical="top"/>
      <protection locked="0"/>
    </xf>
    <xf numFmtId="0" fontId="6" fillId="10" borderId="4" xfId="0" applyFont="1" applyFill="1" applyBorder="1" applyAlignment="1" applyProtection="1">
      <alignment vertical="top"/>
      <protection locked="0"/>
    </xf>
    <xf numFmtId="164" fontId="6" fillId="10" borderId="4" xfId="0" applyNumberFormat="1" applyFont="1" applyFill="1" applyBorder="1" applyAlignment="1" applyProtection="1">
      <alignment vertical="top" wrapText="1"/>
      <protection locked="0"/>
    </xf>
    <xf numFmtId="0" fontId="2" fillId="10" borderId="4" xfId="2" applyFill="1" applyBorder="1" applyAlignment="1" applyProtection="1">
      <alignment horizontal="left" vertical="top"/>
      <protection locked="0"/>
    </xf>
    <xf numFmtId="0" fontId="5" fillId="5" borderId="4" xfId="0" applyFont="1" applyFill="1" applyBorder="1" applyAlignment="1">
      <alignment horizontal="left" vertical="center"/>
    </xf>
    <xf numFmtId="0" fontId="6" fillId="0" borderId="4" xfId="0" applyFont="1" applyBorder="1" applyAlignment="1">
      <alignment horizontal="left"/>
    </xf>
    <xf numFmtId="0" fontId="6" fillId="9" borderId="4" xfId="0" applyFont="1" applyFill="1" applyBorder="1" applyAlignment="1">
      <alignment horizontal="left" vertical="top"/>
    </xf>
    <xf numFmtId="0" fontId="5" fillId="9" borderId="4" xfId="0" applyFont="1" applyFill="1" applyBorder="1" applyAlignment="1">
      <alignment horizontal="left" vertical="top" wrapText="1"/>
    </xf>
    <xf numFmtId="0" fontId="5" fillId="9" borderId="4" xfId="0" applyFont="1" applyFill="1" applyBorder="1" applyAlignment="1">
      <alignment horizontal="center" vertical="top"/>
    </xf>
    <xf numFmtId="0" fontId="19" fillId="0" borderId="4" xfId="0" applyFont="1" applyBorder="1" applyAlignment="1">
      <alignment horizontal="left"/>
    </xf>
    <xf numFmtId="0" fontId="6" fillId="9" borderId="4" xfId="0" applyFont="1" applyFill="1" applyBorder="1" applyAlignment="1" applyProtection="1">
      <alignment horizontal="left" vertical="top" wrapText="1"/>
      <protection locked="0"/>
    </xf>
    <xf numFmtId="0" fontId="2" fillId="0" borderId="4" xfId="0" applyFont="1" applyBorder="1" applyAlignment="1">
      <alignment horizontal="left" vertical="top"/>
    </xf>
    <xf numFmtId="0" fontId="5" fillId="0" borderId="4" xfId="0" applyFont="1" applyBorder="1" applyAlignment="1" applyProtection="1">
      <alignment horizontal="left" vertical="top"/>
      <protection locked="0"/>
    </xf>
    <xf numFmtId="0" fontId="0" fillId="0" borderId="4" xfId="0" applyBorder="1" applyAlignment="1">
      <alignment horizontal="left" vertical="top"/>
    </xf>
    <xf numFmtId="0" fontId="4" fillId="6" borderId="4" xfId="0" applyFont="1" applyFill="1" applyBorder="1" applyAlignment="1" applyProtection="1">
      <alignment horizontal="center"/>
      <protection hidden="1"/>
    </xf>
    <xf numFmtId="0" fontId="4" fillId="6" borderId="4" xfId="0" applyFont="1" applyFill="1" applyBorder="1" applyAlignment="1" applyProtection="1">
      <alignment horizontal="center" wrapText="1"/>
      <protection hidden="1"/>
    </xf>
    <xf numFmtId="0" fontId="23" fillId="0" borderId="4" xfId="0" applyFont="1" applyBorder="1" applyAlignment="1" applyProtection="1">
      <alignment horizontal="center" vertical="top"/>
      <protection locked="0"/>
    </xf>
    <xf numFmtId="0" fontId="4" fillId="0" borderId="4" xfId="0" applyFont="1" applyBorder="1" applyAlignment="1">
      <alignment horizontal="center" vertical="top"/>
    </xf>
    <xf numFmtId="0" fontId="25" fillId="0" borderId="4" xfId="0" applyFont="1" applyBorder="1" applyAlignment="1">
      <alignment horizontal="center" vertical="top"/>
    </xf>
    <xf numFmtId="4" fontId="6" fillId="10" borderId="4" xfId="0" applyNumberFormat="1" applyFont="1" applyFill="1" applyBorder="1" applyProtection="1">
      <protection locked="0"/>
    </xf>
    <xf numFmtId="4" fontId="6" fillId="10" borderId="4" xfId="0" applyNumberFormat="1" applyFont="1" applyFill="1" applyBorder="1" applyAlignment="1" applyProtection="1">
      <alignment horizontal="right" vertical="top"/>
      <protection locked="0"/>
    </xf>
    <xf numFmtId="0" fontId="5" fillId="0" borderId="31" xfId="0" applyFont="1" applyBorder="1" applyAlignment="1">
      <alignment horizontal="center" vertical="center" wrapText="1"/>
    </xf>
    <xf numFmtId="0" fontId="6" fillId="10" borderId="32" xfId="0" applyFont="1" applyFill="1" applyBorder="1" applyAlignment="1" applyProtection="1">
      <alignment vertical="top"/>
      <protection locked="0"/>
    </xf>
    <xf numFmtId="0" fontId="6" fillId="10" borderId="31" xfId="0" applyFont="1" applyFill="1" applyBorder="1" applyAlignment="1" applyProtection="1">
      <alignment horizontal="left" vertical="top" wrapText="1"/>
      <protection locked="0"/>
    </xf>
    <xf numFmtId="0" fontId="2" fillId="0" borderId="33" xfId="0" applyFont="1" applyBorder="1"/>
    <xf numFmtId="0" fontId="2" fillId="0" borderId="34" xfId="0" applyFont="1" applyBorder="1"/>
    <xf numFmtId="0" fontId="6" fillId="0" borderId="37" xfId="0" applyFont="1" applyBorder="1"/>
    <xf numFmtId="0" fontId="2" fillId="10" borderId="38" xfId="0" applyFont="1" applyFill="1" applyBorder="1" applyAlignment="1">
      <alignment horizontal="center" vertical="center"/>
    </xf>
    <xf numFmtId="0" fontId="6" fillId="0" borderId="39" xfId="0" applyFont="1" applyBorder="1"/>
    <xf numFmtId="0" fontId="2" fillId="10" borderId="40" xfId="0" applyFont="1" applyFill="1" applyBorder="1" applyAlignment="1">
      <alignment horizontal="center" vertical="center"/>
    </xf>
    <xf numFmtId="0" fontId="6" fillId="0" borderId="34" xfId="0" applyFont="1" applyBorder="1"/>
    <xf numFmtId="0" fontId="6" fillId="10" borderId="30" xfId="0" applyFont="1" applyFill="1" applyBorder="1" applyAlignment="1" applyProtection="1">
      <alignment horizontal="center" vertical="center" wrapText="1"/>
      <protection locked="0"/>
    </xf>
    <xf numFmtId="0" fontId="6" fillId="0" borderId="33" xfId="0" applyFont="1" applyBorder="1"/>
    <xf numFmtId="0" fontId="5" fillId="0" borderId="33" xfId="0" applyFont="1" applyBorder="1" applyAlignment="1">
      <alignment horizontal="left" vertical="top"/>
    </xf>
    <xf numFmtId="0" fontId="6" fillId="0" borderId="34" xfId="0" applyFont="1" applyBorder="1" applyAlignment="1">
      <alignment horizontal="left" vertical="top"/>
    </xf>
    <xf numFmtId="0" fontId="6" fillId="0" borderId="21" xfId="0" applyFont="1" applyBorder="1" applyAlignment="1">
      <alignment horizontal="center"/>
    </xf>
    <xf numFmtId="0" fontId="17" fillId="0" borderId="21" xfId="0" applyFont="1" applyBorder="1" applyAlignment="1">
      <alignment horizontal="center"/>
    </xf>
    <xf numFmtId="0" fontId="7" fillId="0" borderId="21" xfId="0" applyFont="1" applyBorder="1" applyAlignment="1">
      <alignment horizontal="center"/>
    </xf>
    <xf numFmtId="0" fontId="2" fillId="0" borderId="18" xfId="0" applyFont="1" applyBorder="1"/>
    <xf numFmtId="0" fontId="6" fillId="10" borderId="18" xfId="0" applyFont="1" applyFill="1" applyBorder="1" applyAlignment="1" applyProtection="1">
      <alignment horizontal="center" vertical="center" wrapText="1"/>
      <protection locked="0"/>
    </xf>
    <xf numFmtId="0" fontId="6" fillId="0" borderId="46" xfId="0" applyFont="1" applyBorder="1" applyAlignment="1" applyProtection="1">
      <alignment horizontal="left"/>
      <protection locked="0"/>
    </xf>
    <xf numFmtId="0" fontId="7" fillId="0" borderId="47" xfId="0" applyFont="1" applyBorder="1" applyAlignment="1">
      <alignment horizontal="center"/>
    </xf>
    <xf numFmtId="0" fontId="2" fillId="0" borderId="38" xfId="0" applyFont="1" applyBorder="1"/>
    <xf numFmtId="0" fontId="2" fillId="0" borderId="19" xfId="0" applyFont="1" applyBorder="1"/>
    <xf numFmtId="0" fontId="6" fillId="10" borderId="23" xfId="0" applyFont="1" applyFill="1" applyBorder="1" applyAlignment="1" applyProtection="1">
      <alignment horizontal="center" vertical="center" wrapText="1"/>
      <protection locked="0"/>
    </xf>
    <xf numFmtId="0" fontId="2" fillId="0" borderId="36" xfId="0" applyFont="1" applyBorder="1"/>
    <xf numFmtId="0" fontId="5" fillId="0" borderId="7" xfId="0" applyFont="1" applyBorder="1" applyAlignment="1">
      <alignment vertical="top" wrapText="1"/>
    </xf>
    <xf numFmtId="0" fontId="6" fillId="2" borderId="7" xfId="0" applyFont="1" applyFill="1" applyBorder="1" applyAlignment="1">
      <alignment horizontal="left" vertical="top" wrapText="1" indent="1"/>
    </xf>
    <xf numFmtId="0" fontId="6" fillId="0" borderId="7" xfId="0" applyFont="1" applyBorder="1" applyAlignment="1">
      <alignment horizontal="left" vertical="top" wrapText="1" indent="1"/>
    </xf>
    <xf numFmtId="0" fontId="19" fillId="0" borderId="4" xfId="0" applyFont="1" applyBorder="1" applyAlignment="1">
      <alignment horizontal="left" vertical="top" wrapText="1"/>
    </xf>
    <xf numFmtId="0" fontId="6" fillId="0" borderId="4" xfId="2" applyFont="1" applyBorder="1" applyAlignment="1">
      <alignment horizontal="left" vertical="top" wrapText="1"/>
    </xf>
    <xf numFmtId="49" fontId="6" fillId="0" borderId="4" xfId="2" applyNumberFormat="1" applyFont="1" applyBorder="1" applyAlignment="1">
      <alignment horizontal="left" vertical="top" wrapText="1"/>
    </xf>
    <xf numFmtId="0" fontId="6" fillId="0" borderId="4" xfId="2" applyFont="1" applyBorder="1" applyAlignment="1" applyProtection="1">
      <alignment horizontal="left" vertical="top"/>
      <protection locked="0"/>
    </xf>
    <xf numFmtId="0" fontId="6" fillId="0" borderId="4" xfId="2" applyFont="1" applyBorder="1" applyAlignment="1" applyProtection="1">
      <alignment horizontal="left" vertical="top" wrapText="1"/>
      <protection locked="0"/>
    </xf>
    <xf numFmtId="0" fontId="6" fillId="0" borderId="4" xfId="2" applyFont="1" applyBorder="1" applyAlignment="1">
      <alignment horizontal="left" vertical="top"/>
    </xf>
    <xf numFmtId="0" fontId="3" fillId="9" borderId="14" xfId="0" applyFont="1" applyFill="1" applyBorder="1" applyAlignment="1">
      <alignment horizontal="center" vertical="center"/>
    </xf>
    <xf numFmtId="0" fontId="3" fillId="9" borderId="17" xfId="0" applyFont="1" applyFill="1" applyBorder="1" applyAlignment="1">
      <alignment horizontal="center" vertical="center"/>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3" fillId="9" borderId="7" xfId="0" applyFont="1" applyFill="1" applyBorder="1" applyAlignment="1">
      <alignment horizontal="center" vertical="center"/>
    </xf>
    <xf numFmtId="0" fontId="3" fillId="9" borderId="6" xfId="0" applyFont="1" applyFill="1" applyBorder="1" applyAlignment="1">
      <alignment horizontal="center" vertical="center"/>
    </xf>
    <xf numFmtId="0" fontId="6" fillId="10" borderId="7" xfId="0" applyFont="1" applyFill="1" applyBorder="1" applyAlignment="1" applyProtection="1">
      <alignment horizontal="left" vertical="top" wrapText="1"/>
      <protection locked="0"/>
    </xf>
    <xf numFmtId="0" fontId="6" fillId="10" borderId="6" xfId="0" applyFont="1" applyFill="1" applyBorder="1" applyAlignment="1" applyProtection="1">
      <alignment horizontal="left" vertical="top" wrapText="1"/>
      <protection locked="0"/>
    </xf>
    <xf numFmtId="0" fontId="6" fillId="10" borderId="5" xfId="0" applyFont="1" applyFill="1" applyBorder="1" applyAlignment="1" applyProtection="1">
      <alignment horizontal="left" vertical="top" wrapText="1"/>
      <protection locked="0"/>
    </xf>
    <xf numFmtId="0" fontId="5" fillId="0" borderId="33" xfId="0" applyFont="1" applyBorder="1" applyAlignment="1">
      <alignment horizontal="left" vertical="top" wrapText="1"/>
    </xf>
    <xf numFmtId="0" fontId="5" fillId="0" borderId="0" xfId="0" applyFont="1" applyAlignment="1">
      <alignment horizontal="left" vertical="top" wrapText="1"/>
    </xf>
    <xf numFmtId="0" fontId="6" fillId="10" borderId="7" xfId="0" applyFont="1" applyFill="1" applyBorder="1" applyAlignment="1" applyProtection="1">
      <alignment horizontal="left" vertical="top"/>
      <protection locked="0"/>
    </xf>
    <xf numFmtId="0" fontId="0" fillId="0" borderId="5" xfId="0" applyBorder="1" applyAlignment="1">
      <alignment horizontal="left" vertical="top"/>
    </xf>
    <xf numFmtId="0" fontId="6" fillId="0" borderId="0" xfId="0" applyFont="1" applyAlignment="1">
      <alignment horizontal="left" vertical="top" wrapText="1"/>
    </xf>
    <xf numFmtId="0" fontId="6" fillId="0" borderId="34" xfId="0" applyFont="1" applyBorder="1" applyAlignment="1">
      <alignment horizontal="left" vertical="top" wrapText="1"/>
    </xf>
    <xf numFmtId="0" fontId="5" fillId="0" borderId="35" xfId="0" applyFont="1" applyBorder="1" applyAlignment="1" applyProtection="1">
      <alignment horizontal="left" wrapText="1"/>
      <protection locked="0"/>
    </xf>
    <xf numFmtId="0" fontId="5" fillId="0" borderId="19" xfId="0" applyFont="1" applyBorder="1" applyAlignment="1" applyProtection="1">
      <alignment horizontal="left" wrapText="1"/>
      <protection locked="0"/>
    </xf>
    <xf numFmtId="0" fontId="5" fillId="0" borderId="37" xfId="0" applyFont="1" applyBorder="1" applyAlignment="1" applyProtection="1">
      <alignment horizontal="left" wrapText="1"/>
      <protection locked="0"/>
    </xf>
    <xf numFmtId="0" fontId="5" fillId="0" borderId="18" xfId="0" applyFont="1" applyBorder="1" applyAlignment="1" applyProtection="1">
      <alignment horizontal="left" wrapText="1"/>
      <protection locked="0"/>
    </xf>
    <xf numFmtId="0" fontId="3" fillId="6" borderId="27" xfId="0" applyFont="1" applyFill="1" applyBorder="1" applyAlignment="1">
      <alignment horizontal="center"/>
    </xf>
    <xf numFmtId="0" fontId="3" fillId="6" borderId="28" xfId="0" applyFont="1" applyFill="1" applyBorder="1" applyAlignment="1">
      <alignment horizontal="center"/>
    </xf>
    <xf numFmtId="0" fontId="3" fillId="6" borderId="29" xfId="0" applyFont="1" applyFill="1" applyBorder="1" applyAlignment="1">
      <alignment horizontal="center"/>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center"/>
    </xf>
    <xf numFmtId="0" fontId="5" fillId="0" borderId="42" xfId="0" applyFont="1" applyBorder="1" applyAlignment="1">
      <alignment horizontal="center"/>
    </xf>
    <xf numFmtId="0" fontId="5" fillId="0" borderId="41"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6" fillId="7" borderId="24" xfId="4" applyFont="1" applyFill="1" applyBorder="1" applyAlignment="1" applyProtection="1">
      <alignment horizontal="left" vertical="top" wrapText="1"/>
      <protection locked="0"/>
    </xf>
    <xf numFmtId="0" fontId="6" fillId="7" borderId="25" xfId="4" applyFont="1" applyFill="1" applyBorder="1" applyAlignment="1" applyProtection="1">
      <alignment horizontal="left" vertical="top" wrapText="1"/>
      <protection locked="0"/>
    </xf>
    <xf numFmtId="0" fontId="6" fillId="7" borderId="26" xfId="4" applyFont="1" applyFill="1" applyBorder="1" applyAlignment="1" applyProtection="1">
      <alignment horizontal="left" vertical="top" wrapText="1"/>
      <protection locked="0"/>
    </xf>
    <xf numFmtId="0" fontId="6" fillId="0" borderId="4" xfId="0" applyFont="1" applyBorder="1" applyAlignment="1">
      <alignment horizontal="left" vertical="top" wrapText="1"/>
    </xf>
    <xf numFmtId="0" fontId="3" fillId="8" borderId="7"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5" xfId="0" applyFont="1" applyFill="1" applyBorder="1" applyAlignment="1">
      <alignment horizontal="center" vertical="center"/>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horizontal="left" vertical="top" wrapText="1"/>
    </xf>
    <xf numFmtId="0" fontId="6" fillId="7" borderId="43" xfId="4" applyFont="1" applyFill="1" applyBorder="1" applyAlignment="1" applyProtection="1">
      <alignment horizontal="left" vertical="top" wrapText="1"/>
      <protection locked="0"/>
    </xf>
    <xf numFmtId="0" fontId="6" fillId="7" borderId="44" xfId="4" applyFont="1" applyFill="1" applyBorder="1" applyAlignment="1" applyProtection="1">
      <alignment horizontal="left" vertical="top" wrapText="1"/>
      <protection locked="0"/>
    </xf>
    <xf numFmtId="0" fontId="6" fillId="7" borderId="45" xfId="4" applyFont="1" applyFill="1" applyBorder="1" applyAlignment="1" applyProtection="1">
      <alignment horizontal="left" vertical="top" wrapText="1"/>
      <protection locked="0"/>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6" fillId="10" borderId="41" xfId="0" applyFont="1" applyFill="1" applyBorder="1" applyAlignment="1" applyProtection="1">
      <alignment horizontal="left" vertical="top"/>
      <protection locked="0"/>
    </xf>
    <xf numFmtId="0" fontId="6" fillId="10" borderId="6" xfId="0" applyFont="1" applyFill="1" applyBorder="1" applyAlignment="1" applyProtection="1">
      <alignment horizontal="left" vertical="top"/>
      <protection locked="0"/>
    </xf>
    <xf numFmtId="0" fontId="6" fillId="10" borderId="42" xfId="0" applyFont="1" applyFill="1" applyBorder="1" applyAlignment="1" applyProtection="1">
      <alignment horizontal="left" vertical="top"/>
      <protection locked="0"/>
    </xf>
    <xf numFmtId="0" fontId="3" fillId="9" borderId="4" xfId="0" applyFont="1" applyFill="1" applyBorder="1" applyAlignment="1">
      <alignment horizontal="center" vertical="top"/>
    </xf>
    <xf numFmtId="0" fontId="6" fillId="0" borderId="7" xfId="0" applyFont="1" applyBorder="1" applyAlignment="1">
      <alignment horizontal="left" vertical="top"/>
    </xf>
    <xf numFmtId="0" fontId="6" fillId="0" borderId="6" xfId="0" applyFont="1" applyBorder="1" applyAlignment="1">
      <alignment horizontal="left" vertical="top"/>
    </xf>
    <xf numFmtId="0" fontId="6" fillId="0" borderId="5" xfId="0" applyFont="1" applyBorder="1" applyAlignment="1">
      <alignment horizontal="left" vertical="top"/>
    </xf>
    <xf numFmtId="0" fontId="3" fillId="9" borderId="8" xfId="0" applyFont="1" applyFill="1" applyBorder="1" applyAlignment="1">
      <alignment horizontal="center" vertical="top"/>
    </xf>
    <xf numFmtId="0" fontId="3" fillId="9" borderId="0" xfId="0" applyFont="1" applyFill="1" applyAlignment="1">
      <alignment horizontal="center" vertical="top"/>
    </xf>
    <xf numFmtId="0" fontId="6" fillId="0" borderId="4" xfId="0" applyFont="1" applyBorder="1" applyAlignment="1">
      <alignment horizontal="left" vertical="top"/>
    </xf>
    <xf numFmtId="0" fontId="3" fillId="8" borderId="10" xfId="0" applyFont="1" applyFill="1" applyBorder="1" applyAlignment="1" applyProtection="1">
      <alignment horizontal="center" vertical="top"/>
      <protection locked="0"/>
    </xf>
    <xf numFmtId="0" fontId="3" fillId="8" borderId="13" xfId="0" applyFont="1" applyFill="1" applyBorder="1" applyAlignment="1" applyProtection="1">
      <alignment horizontal="center" vertical="top"/>
      <protection locked="0"/>
    </xf>
    <xf numFmtId="0" fontId="13" fillId="10" borderId="15" xfId="4" applyFont="1" applyFill="1" applyAlignment="1" applyProtection="1">
      <alignment horizontal="left" vertical="top" wrapText="1"/>
      <protection locked="0"/>
    </xf>
    <xf numFmtId="0" fontId="12" fillId="10" borderId="15" xfId="4" applyFill="1" applyAlignment="1" applyProtection="1">
      <alignment horizontal="left" vertical="top" wrapText="1"/>
      <protection locked="0"/>
    </xf>
    <xf numFmtId="0" fontId="13" fillId="7" borderId="15" xfId="4" applyFont="1" applyFill="1" applyAlignment="1" applyProtection="1">
      <alignment horizontal="left" vertical="top" wrapText="1"/>
      <protection locked="0"/>
    </xf>
    <xf numFmtId="0" fontId="12" fillId="7" borderId="15" xfId="4" applyFill="1" applyAlignment="1" applyProtection="1">
      <alignment horizontal="left" vertical="top" wrapText="1"/>
      <protection locked="0"/>
    </xf>
    <xf numFmtId="0" fontId="5" fillId="0" borderId="0" xfId="2" applyFont="1" applyAlignment="1">
      <alignment horizontal="left" vertical="top" wrapText="1"/>
    </xf>
    <xf numFmtId="0" fontId="11" fillId="0" borderId="0" xfId="2" applyFont="1" applyAlignment="1">
      <alignment horizontal="left" vertical="top" wrapText="1"/>
    </xf>
    <xf numFmtId="0" fontId="3" fillId="8" borderId="7" xfId="2" applyFont="1" applyFill="1" applyBorder="1" applyAlignment="1">
      <alignment horizontal="left" vertical="top"/>
    </xf>
    <xf numFmtId="0" fontId="3" fillId="8" borderId="6" xfId="2" applyFont="1" applyFill="1" applyBorder="1" applyAlignment="1">
      <alignment horizontal="left" vertical="top"/>
    </xf>
    <xf numFmtId="0" fontId="3" fillId="8" borderId="5" xfId="2" applyFont="1" applyFill="1" applyBorder="1" applyAlignment="1">
      <alignment horizontal="left" vertical="top"/>
    </xf>
    <xf numFmtId="0" fontId="3" fillId="9" borderId="7" xfId="2" applyFont="1" applyFill="1" applyBorder="1" applyAlignment="1" applyProtection="1">
      <alignment horizontal="center" vertical="top"/>
      <protection locked="0"/>
    </xf>
    <xf numFmtId="0" fontId="3" fillId="9" borderId="6" xfId="2" applyFont="1" applyFill="1" applyBorder="1" applyAlignment="1" applyProtection="1">
      <alignment horizontal="center" vertical="top"/>
      <protection locked="0"/>
    </xf>
    <xf numFmtId="0" fontId="3" fillId="6" borderId="7" xfId="0" applyFont="1" applyFill="1" applyBorder="1" applyAlignment="1" applyProtection="1">
      <alignment horizontal="left" vertical="top"/>
      <protection locked="0"/>
    </xf>
    <xf numFmtId="0" fontId="3" fillId="6" borderId="5" xfId="0" applyFont="1" applyFill="1" applyBorder="1" applyAlignment="1" applyProtection="1">
      <alignment horizontal="left" vertical="top"/>
      <protection locked="0"/>
    </xf>
    <xf numFmtId="0" fontId="6" fillId="0" borderId="4" xfId="2" applyFont="1" applyFill="1" applyBorder="1" applyAlignment="1">
      <alignment horizontal="left" vertical="top" wrapText="1"/>
    </xf>
    <xf numFmtId="0" fontId="6" fillId="0" borderId="4" xfId="2" applyFont="1" applyFill="1" applyBorder="1" applyAlignment="1" applyProtection="1">
      <alignment horizontal="left" vertical="top"/>
      <protection locked="0"/>
    </xf>
    <xf numFmtId="0" fontId="6" fillId="0" borderId="4" xfId="2" applyFont="1" applyFill="1" applyBorder="1" applyAlignment="1" applyProtection="1">
      <alignment horizontal="left" vertical="top" wrapText="1"/>
      <protection locked="0"/>
    </xf>
    <xf numFmtId="0" fontId="3" fillId="9" borderId="4" xfId="2" applyFont="1" applyFill="1" applyBorder="1" applyAlignment="1">
      <alignment horizontal="center" vertical="top"/>
    </xf>
    <xf numFmtId="0" fontId="5" fillId="3" borderId="4" xfId="2" applyFont="1" applyFill="1" applyBorder="1" applyAlignment="1">
      <alignment horizontal="left" vertical="top"/>
    </xf>
    <xf numFmtId="0" fontId="6" fillId="3" borderId="4" xfId="2" applyFont="1" applyFill="1" applyBorder="1" applyAlignment="1">
      <alignment horizontal="left" vertical="top"/>
    </xf>
    <xf numFmtId="0" fontId="8" fillId="0" borderId="4" xfId="2" applyFont="1" applyFill="1" applyBorder="1" applyAlignment="1">
      <alignment horizontal="left" vertical="top"/>
    </xf>
  </cellXfs>
  <cellStyles count="5">
    <cellStyle name="Normal" xfId="0" builtinId="0"/>
    <cellStyle name="Normal 2" xfId="2" xr:uid="{00000000-0005-0000-0000-000001000000}"/>
    <cellStyle name="Normal_Worksheet in 2007 App" xfId="1" xr:uid="{00000000-0005-0000-0000-000002000000}"/>
    <cellStyle name="Output" xfId="4" builtinId="21"/>
    <cellStyle name="Percent 2" xfId="3" xr:uid="{00000000-0005-0000-0000-000004000000}"/>
  </cellStyles>
  <dxfs count="64">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lightTrellis">
          <bgColor auto="1"/>
        </patternFill>
      </fill>
    </dxf>
    <dxf>
      <fill>
        <patternFill patternType="lightTrellis">
          <bgColor auto="1"/>
        </patternFill>
      </fill>
    </dxf>
    <dxf>
      <fill>
        <patternFill patternType="lightTrellis">
          <bgColor auto="1"/>
        </patternFill>
      </fill>
    </dxf>
    <dxf>
      <fill>
        <patternFill patternType="lightTrellis">
          <bgColor auto="1"/>
        </patternFill>
      </fill>
    </dxf>
    <dxf>
      <fill>
        <patternFill patternType="lightTrellis">
          <bgColor auto="1"/>
        </patternFill>
      </fill>
    </dxf>
    <dxf>
      <fill>
        <patternFill patternType="lightTrellis">
          <bgColor auto="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lightTrellis"/>
      </fill>
    </dxf>
    <dxf>
      <fill>
        <patternFill patternType="lightTrellis">
          <bgColor auto="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bgColor auto="1"/>
        </patternFill>
      </fill>
    </dxf>
    <dxf>
      <fill>
        <patternFill patternType="lightTrellis">
          <bgColor auto="1"/>
        </patternFill>
      </fill>
    </dxf>
    <dxf>
      <fill>
        <patternFill patternType="lightTrellis">
          <bgColor auto="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
      <fill>
        <patternFill patternType="gray0625">
          <bgColor theme="0" tint="-0.24994659260841701"/>
        </patternFill>
      </fill>
    </dxf>
  </dxfs>
  <tableStyles count="0" defaultTableStyle="TableStyleMedium2" defaultPivotStyle="PivotStyleLight16"/>
  <colors>
    <mruColors>
      <color rgb="FF99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laza.fsmanet.be/COMMISSIES%20EN%20WERKGROEPEN/A.%20wettelijke%20opdrachten/Commissie%20kwaliteitscontrole/_WIP/Administration/Guides%20CQ/2016/Comments%20CCQ/CQ%202016%20-%20Boek2%20-%20v08.04.2016%20(revue%20J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laza.fsmanet.be/COMMISSIES%20EN%20WERKGROEPEN/A.%20wettelijke%20opdrachten/Commissie%20kwaliteitscontrole/_WIP/Administration/Guides%20CQ/2016/Comments%20CCQ/CQ%202016%20-%20Boek2%20-%20v26042016%20vormingsessi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laza.fsmanet.be/COMMISSIES%20EN%20WERKGROEPEN/A.%20wettelijke%20opdrachten/Commissie%20kwaliteitscontrole/_WIP/Administration/Guides%20CQ/2016/Comments%20CCQ/CQ%202016%20-%20Boek2%20-%20v21042016%20pour%20traduction%20vers%20F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laza.fsmanet.be/sites/supervisionauditors/Working%20Material/Guides%20QC/Final%202021/QC%20NON%20PIE%202021%20-%20Livre%202%20Missions%20de%20contr&#244;l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laza.fsmanet.be/sites/supervisionauditors/Working%20Material/Guides/Livre%201%20Organisation%20du%20cabinet%20non%20PI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rngegevens"/>
      <sheetName val="Grille Stassin"/>
      <sheetName val="Vorming"/>
      <sheetName val="Auditflow"/>
      <sheetName val="Mandaat"/>
      <sheetName val="Conso"/>
      <sheetName val="AWW"/>
      <sheetName val="VQC"/>
      <sheetName val="Prudentieel"/>
      <sheetName val="Kerngegevens WO"/>
      <sheetName val="WO"/>
      <sheetName val="ANTW"/>
      <sheetName val="Verslag"/>
    </sheetNames>
    <sheetDataSet>
      <sheetData sheetId="0"/>
      <sheetData sheetId="1">
        <row r="66">
          <cell r="A66" t="str">
            <v>Inbreng in natura</v>
          </cell>
        </row>
        <row r="67">
          <cell r="A67" t="str">
            <v>Quasi-inbreng</v>
          </cell>
        </row>
        <row r="68">
          <cell r="A68" t="str">
            <v>Omzetting van vennootschappen</v>
          </cell>
        </row>
        <row r="69">
          <cell r="A69" t="str">
            <v>Fusie, splitsing</v>
          </cell>
        </row>
        <row r="70">
          <cell r="A70" t="str">
            <v>Inbreng/overdracht algemeenheid/bedrijfstak</v>
          </cell>
        </row>
        <row r="71">
          <cell r="A71" t="str">
            <v>Voorstel tot ontbinding</v>
          </cell>
        </row>
        <row r="72">
          <cell r="A72" t="str">
            <v>Interimdividend</v>
          </cell>
        </row>
        <row r="73">
          <cell r="A73" t="str">
            <v>Wijziging van het maatschappelijk doel</v>
          </cell>
        </row>
        <row r="74">
          <cell r="A74" t="str">
            <v>Uitgifte beneden fractiewaarde</v>
          </cell>
        </row>
        <row r="75">
          <cell r="A75" t="str">
            <v>Openbare inschrijving/Conversie-warrant</v>
          </cell>
        </row>
        <row r="76">
          <cell r="A76" t="str">
            <v>Beperking of opheffing voorkeurrecht</v>
          </cell>
        </row>
        <row r="77">
          <cell r="A77" t="str">
            <v>N/A</v>
          </cell>
        </row>
      </sheetData>
      <sheetData sheetId="2"/>
      <sheetData sheetId="3"/>
      <sheetData sheetId="4"/>
      <sheetData sheetId="5">
        <row r="2">
          <cell r="N2" t="str">
            <v>Geen</v>
          </cell>
          <cell r="O2" t="str">
            <v>T1</v>
          </cell>
          <cell r="P2" t="str">
            <v>T2</v>
          </cell>
          <cell r="Q2" t="str">
            <v>E1</v>
          </cell>
          <cell r="R2" t="str">
            <v>E2</v>
          </cell>
          <cell r="S2" t="str">
            <v>I1</v>
          </cell>
          <cell r="T2" t="str">
            <v>N1</v>
          </cell>
          <cell r="U2" t="str">
            <v>N2</v>
          </cell>
          <cell r="V2" t="str">
            <v>AML</v>
          </cell>
          <cell r="W2" t="str">
            <v>andere</v>
          </cell>
          <cell r="X2">
            <v>0</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lag"/>
      <sheetName val="Kerngegevens"/>
      <sheetName val="Grille Stassin"/>
      <sheetName val="Auditflow"/>
      <sheetName val="Vorming"/>
      <sheetName val="Mandaat"/>
      <sheetName val="Conso"/>
      <sheetName val="AWW"/>
      <sheetName val="VQC-Aanbev"/>
      <sheetName val="Prudentieel"/>
      <sheetName val="Kerngegevens WO"/>
      <sheetName val="WO"/>
      <sheetName val="ANTW"/>
    </sheetNames>
    <sheetDataSet>
      <sheetData sheetId="0" refreshError="1"/>
      <sheetData sheetId="1"/>
      <sheetData sheetId="2">
        <row r="7">
          <cell r="B7" t="str">
            <v>van 20 tot 36</v>
          </cell>
        </row>
        <row r="18">
          <cell r="A18" t="str">
            <v>Beursgenoteerd</v>
          </cell>
        </row>
        <row r="19">
          <cell r="A19" t="str">
            <v>Kredietinstelling</v>
          </cell>
        </row>
        <row r="20">
          <cell r="A20" t="str">
            <v>Verzekering</v>
          </cell>
        </row>
        <row r="21">
          <cell r="A21" t="str">
            <v>Commerciële onderneming</v>
          </cell>
        </row>
        <row r="22">
          <cell r="A22" t="str">
            <v>VZW en soortgelijke instellingen</v>
          </cell>
        </row>
        <row r="23">
          <cell r="A23" t="str">
            <v>Ziekenhuizen</v>
          </cell>
        </row>
        <row r="24">
          <cell r="A24" t="str">
            <v>Ziekenfondsen</v>
          </cell>
        </row>
        <row r="25">
          <cell r="A25" t="str">
            <v>Pensioenfondsen</v>
          </cell>
        </row>
        <row r="26">
          <cell r="A26" t="str">
            <v>Andere</v>
          </cell>
        </row>
        <row r="66">
          <cell r="A66" t="str">
            <v>Inbreng in natura</v>
          </cell>
        </row>
        <row r="67">
          <cell r="A67" t="str">
            <v>Quasi-inbreng</v>
          </cell>
        </row>
        <row r="68">
          <cell r="A68" t="str">
            <v>Omzetting van vennootschappen</v>
          </cell>
        </row>
        <row r="69">
          <cell r="A69" t="str">
            <v>Fusie, splitsing</v>
          </cell>
        </row>
        <row r="70">
          <cell r="A70" t="str">
            <v>Inbreng/overdracht algemeenheid/bedrijfstak</v>
          </cell>
        </row>
        <row r="71">
          <cell r="A71" t="str">
            <v>Voorstel tot ontbinding</v>
          </cell>
        </row>
        <row r="72">
          <cell r="A72" t="str">
            <v>Interimdividend</v>
          </cell>
        </row>
        <row r="73">
          <cell r="A73" t="str">
            <v>Wijziging van het maatschappelijk doel</v>
          </cell>
        </row>
        <row r="74">
          <cell r="A74" t="str">
            <v>Uitgifte beneden fractiewaarde</v>
          </cell>
        </row>
        <row r="75">
          <cell r="A75" t="str">
            <v>Openbare inschrijving/Conversie-warrant</v>
          </cell>
        </row>
        <row r="76">
          <cell r="A76" t="str">
            <v>Beperking of opheffing voorkeurrecht</v>
          </cell>
        </row>
        <row r="77">
          <cell r="A77" t="str">
            <v>N/A</v>
          </cell>
        </row>
      </sheetData>
      <sheetData sheetId="3" refreshError="1"/>
      <sheetData sheetId="4" refreshError="1"/>
      <sheetData sheetId="5" refreshError="1"/>
      <sheetData sheetId="6">
        <row r="2">
          <cell r="L2" t="str">
            <v>Geen</v>
          </cell>
          <cell r="M2" t="str">
            <v>T1</v>
          </cell>
          <cell r="N2" t="str">
            <v>T2</v>
          </cell>
          <cell r="O2" t="str">
            <v>E1</v>
          </cell>
          <cell r="P2" t="str">
            <v>E2</v>
          </cell>
          <cell r="Q2" t="str">
            <v>I1</v>
          </cell>
          <cell r="R2" t="str">
            <v>N1</v>
          </cell>
          <cell r="S2" t="str">
            <v>N2</v>
          </cell>
          <cell r="T2" t="str">
            <v>AML</v>
          </cell>
          <cell r="U2" t="str">
            <v>andere</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rngegevens"/>
      <sheetName val="Grille Stassin"/>
      <sheetName val="Vorming"/>
      <sheetName val="Auditflow"/>
      <sheetName val="Mandaat"/>
      <sheetName val="Conso"/>
      <sheetName val="AWW"/>
      <sheetName val="VQC"/>
      <sheetName val="Prudentieel"/>
      <sheetName val="Kerngegevens WO"/>
      <sheetName val="WO"/>
      <sheetName val="ANTW"/>
      <sheetName val="Verslag"/>
    </sheetNames>
    <sheetDataSet>
      <sheetData sheetId="0"/>
      <sheetData sheetId="1"/>
      <sheetData sheetId="2"/>
      <sheetData sheetId="3"/>
      <sheetData sheetId="4"/>
      <sheetData sheetId="5">
        <row r="2">
          <cell r="N2" t="str">
            <v>Geen</v>
          </cell>
          <cell r="O2" t="str">
            <v>T1</v>
          </cell>
          <cell r="P2" t="str">
            <v>T2</v>
          </cell>
          <cell r="Q2" t="str">
            <v>E1</v>
          </cell>
          <cell r="R2" t="str">
            <v>E2</v>
          </cell>
          <cell r="S2" t="str">
            <v>I1</v>
          </cell>
          <cell r="T2" t="str">
            <v>N1</v>
          </cell>
          <cell r="U2" t="str">
            <v>N2</v>
          </cell>
          <cell r="V2" t="str">
            <v>AML</v>
          </cell>
          <cell r="W2" t="str">
            <v>andere</v>
          </cell>
          <cell r="X2">
            <v>0</v>
          </cell>
        </row>
      </sheetData>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fos clés"/>
      <sheetName val="Auditflow"/>
      <sheetName val="Mandat"/>
      <sheetName val="Anti-blanchiment"/>
      <sheetName val="Mission légale - Infos clés"/>
      <sheetName val="Mission légale (C. Soc.)"/>
      <sheetName val="Mission légale (CSA)"/>
      <sheetName val="Evaluation globale"/>
      <sheetName val="Formu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8">
          <cell r="A18" t="str">
            <v>Société cotée sur un marché non réglementé</v>
          </cell>
        </row>
        <row r="19">
          <cell r="A19" t="str">
            <v>Société de bourse</v>
          </cell>
        </row>
        <row r="20">
          <cell r="A20" t="str">
            <v>Société de gestion d'OPC</v>
          </cell>
        </row>
        <row r="21">
          <cell r="A21" t="str">
            <v>Société commerciale</v>
          </cell>
        </row>
        <row r="22">
          <cell r="A22" t="str">
            <v>ASBL et similaire</v>
          </cell>
        </row>
        <row r="23">
          <cell r="A23" t="str">
            <v>Hôpital</v>
          </cell>
        </row>
        <row r="24">
          <cell r="A24" t="str">
            <v>Mutualité</v>
          </cell>
        </row>
        <row r="25">
          <cell r="A25" t="str">
            <v>Fonds de pension</v>
          </cell>
        </row>
        <row r="26">
          <cell r="A26" t="str">
            <v>Autre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générales"/>
      <sheetName val="Organisation du cabinet"/>
      <sheetName val="Evaluation globale"/>
      <sheetName val="Réponses"/>
      <sheetName val="Formules"/>
    </sheetNames>
    <sheetDataSet>
      <sheetData sheetId="0"/>
      <sheetData sheetId="1">
        <row r="3">
          <cell r="A3" t="str">
            <v>1. Administration du cabinet de révision</v>
          </cell>
        </row>
      </sheetData>
      <sheetData sheetId="2"/>
      <sheetData sheetId="3"/>
      <sheetData sheetId="4"/>
    </sheetDataSet>
  </externalBook>
</externalLink>
</file>

<file path=xl/theme/theme1.xml><?xml version="1.0" encoding="utf-8"?>
<a:theme xmlns:a="http://schemas.openxmlformats.org/drawingml/2006/main" name="Theme FSMA">
  <a:themeElements>
    <a:clrScheme name="FSMA">
      <a:dk1>
        <a:srgbClr val="002244"/>
      </a:dk1>
      <a:lt1>
        <a:sysClr val="window" lastClr="FFFFFF"/>
      </a:lt1>
      <a:dk2>
        <a:srgbClr val="002244"/>
      </a:dk2>
      <a:lt2>
        <a:srgbClr val="FFFFFF"/>
      </a:lt2>
      <a:accent1>
        <a:srgbClr val="002244"/>
      </a:accent1>
      <a:accent2>
        <a:srgbClr val="668899"/>
      </a:accent2>
      <a:accent3>
        <a:srgbClr val="BBCC00"/>
      </a:accent3>
      <a:accent4>
        <a:srgbClr val="BBCCCC"/>
      </a:accent4>
      <a:accent5>
        <a:srgbClr val="333333"/>
      </a:accent5>
      <a:accent6>
        <a:srgbClr val="DDDDDD"/>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 FSMA" id="{5766A705-B18C-4FC2-9878-7F824B3E850B}" vid="{CE8ED7AC-9B2A-4A5A-A58B-2084536AA6D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85"/>
  <sheetViews>
    <sheetView showGridLines="0" tabSelected="1" zoomScaleNormal="100" workbookViewId="0">
      <selection activeCell="A5" sqref="A5"/>
    </sheetView>
  </sheetViews>
  <sheetFormatPr defaultColWidth="8.81640625" defaultRowHeight="14.5" x14ac:dyDescent="0.25"/>
  <cols>
    <col min="1" max="1" width="235.54296875" style="81" customWidth="1"/>
    <col min="2" max="16384" width="8.81640625" style="76"/>
  </cols>
  <sheetData>
    <row r="1" spans="1:2" x14ac:dyDescent="0.35">
      <c r="A1" s="143" t="s">
        <v>1090</v>
      </c>
      <c r="B1" s="75"/>
    </row>
    <row r="2" spans="1:2" x14ac:dyDescent="0.35">
      <c r="A2" s="95"/>
      <c r="B2" s="75"/>
    </row>
    <row r="3" spans="1:2" x14ac:dyDescent="0.35">
      <c r="A3" s="142" t="s">
        <v>423</v>
      </c>
      <c r="B3" s="75"/>
    </row>
    <row r="4" spans="1:2" x14ac:dyDescent="0.35">
      <c r="A4" s="96"/>
      <c r="B4" s="75"/>
    </row>
    <row r="5" spans="1:2" s="78" customFormat="1" ht="29" x14ac:dyDescent="0.35">
      <c r="A5" s="96" t="s">
        <v>424</v>
      </c>
      <c r="B5" s="77"/>
    </row>
    <row r="6" spans="1:2" s="78" customFormat="1" x14ac:dyDescent="0.35">
      <c r="A6" s="96"/>
      <c r="B6" s="77"/>
    </row>
    <row r="7" spans="1:2" s="78" customFormat="1" x14ac:dyDescent="0.35">
      <c r="A7" s="96" t="s">
        <v>956</v>
      </c>
      <c r="B7" s="77"/>
    </row>
    <row r="8" spans="1:2" s="78" customFormat="1" x14ac:dyDescent="0.35">
      <c r="A8" s="96"/>
      <c r="B8" s="77"/>
    </row>
    <row r="9" spans="1:2" x14ac:dyDescent="0.35">
      <c r="A9" s="96" t="s">
        <v>957</v>
      </c>
      <c r="B9" s="75"/>
    </row>
    <row r="10" spans="1:2" x14ac:dyDescent="0.35">
      <c r="A10" s="96"/>
      <c r="B10" s="75"/>
    </row>
    <row r="11" spans="1:2" x14ac:dyDescent="0.35">
      <c r="A11" s="97" t="s">
        <v>1093</v>
      </c>
      <c r="B11" s="75"/>
    </row>
    <row r="12" spans="1:2" ht="29" x14ac:dyDescent="0.35">
      <c r="A12" s="96" t="s">
        <v>977</v>
      </c>
      <c r="B12" s="75"/>
    </row>
    <row r="13" spans="1:2" x14ac:dyDescent="0.35">
      <c r="A13" s="96"/>
      <c r="B13" s="75"/>
    </row>
    <row r="14" spans="1:2" ht="29" x14ac:dyDescent="0.35">
      <c r="A14" s="96" t="s">
        <v>978</v>
      </c>
      <c r="B14" s="75"/>
    </row>
    <row r="15" spans="1:2" s="12" customFormat="1" x14ac:dyDescent="0.35">
      <c r="A15" s="96" t="s">
        <v>979</v>
      </c>
      <c r="B15" s="1"/>
    </row>
    <row r="16" spans="1:2" x14ac:dyDescent="0.35">
      <c r="A16" s="96"/>
      <c r="B16" s="75"/>
    </row>
    <row r="17" spans="1:2" x14ac:dyDescent="0.35">
      <c r="A17" s="142" t="s">
        <v>425</v>
      </c>
      <c r="B17" s="75"/>
    </row>
    <row r="18" spans="1:2" x14ac:dyDescent="0.35">
      <c r="A18" s="96"/>
      <c r="B18" s="75"/>
    </row>
    <row r="19" spans="1:2" x14ac:dyDescent="0.35">
      <c r="A19" s="96" t="s">
        <v>922</v>
      </c>
      <c r="B19" s="75"/>
    </row>
    <row r="20" spans="1:2" x14ac:dyDescent="0.35">
      <c r="A20" s="98" t="s">
        <v>941</v>
      </c>
      <c r="B20" s="75"/>
    </row>
    <row r="21" spans="1:2" x14ac:dyDescent="0.35">
      <c r="A21" s="98" t="s">
        <v>951</v>
      </c>
      <c r="B21" s="75"/>
    </row>
    <row r="22" spans="1:2" x14ac:dyDescent="0.35">
      <c r="A22" s="98" t="s">
        <v>942</v>
      </c>
      <c r="B22" s="75"/>
    </row>
    <row r="23" spans="1:2" x14ac:dyDescent="0.35">
      <c r="A23" s="98" t="s">
        <v>943</v>
      </c>
      <c r="B23" s="75"/>
    </row>
    <row r="24" spans="1:2" x14ac:dyDescent="0.35">
      <c r="A24" s="98" t="s">
        <v>945</v>
      </c>
      <c r="B24" s="75"/>
    </row>
    <row r="25" spans="1:2" x14ac:dyDescent="0.35">
      <c r="A25" s="98" t="s">
        <v>944</v>
      </c>
      <c r="B25" s="75"/>
    </row>
    <row r="26" spans="1:2" x14ac:dyDescent="0.35">
      <c r="A26" s="98" t="s">
        <v>946</v>
      </c>
      <c r="B26" s="75"/>
    </row>
    <row r="27" spans="1:2" x14ac:dyDescent="0.35">
      <c r="A27" s="99"/>
      <c r="B27" s="75"/>
    </row>
    <row r="28" spans="1:2" s="80" customFormat="1" x14ac:dyDescent="0.25">
      <c r="A28" s="100" t="s">
        <v>952</v>
      </c>
      <c r="B28" s="79"/>
    </row>
    <row r="29" spans="1:2" s="80" customFormat="1" x14ac:dyDescent="0.25">
      <c r="A29" s="99"/>
      <c r="B29" s="79"/>
    </row>
    <row r="30" spans="1:2" s="80" customFormat="1" x14ac:dyDescent="0.25">
      <c r="A30" s="101" t="s">
        <v>953</v>
      </c>
      <c r="B30" s="79"/>
    </row>
    <row r="31" spans="1:2" s="80" customFormat="1" ht="43.5" x14ac:dyDescent="0.25">
      <c r="A31" s="101" t="s">
        <v>919</v>
      </c>
      <c r="B31" s="79"/>
    </row>
    <row r="32" spans="1:2" s="80" customFormat="1" x14ac:dyDescent="0.25">
      <c r="A32" s="101" t="s">
        <v>920</v>
      </c>
      <c r="B32" s="79"/>
    </row>
    <row r="33" spans="1:2" s="80" customFormat="1" x14ac:dyDescent="0.25">
      <c r="A33" s="101" t="s">
        <v>426</v>
      </c>
      <c r="B33" s="79"/>
    </row>
    <row r="34" spans="1:2" x14ac:dyDescent="0.35">
      <c r="A34" s="101"/>
      <c r="B34" s="75"/>
    </row>
    <row r="35" spans="1:2" ht="29" x14ac:dyDescent="0.35">
      <c r="A35" s="102" t="s">
        <v>923</v>
      </c>
      <c r="B35" s="75"/>
    </row>
    <row r="36" spans="1:2" x14ac:dyDescent="0.35">
      <c r="A36" s="96" t="s">
        <v>427</v>
      </c>
      <c r="B36" s="75"/>
    </row>
    <row r="37" spans="1:2" x14ac:dyDescent="0.35">
      <c r="A37" s="98" t="s">
        <v>428</v>
      </c>
      <c r="B37" s="75"/>
    </row>
    <row r="38" spans="1:2" x14ac:dyDescent="0.35">
      <c r="A38" s="98" t="s">
        <v>429</v>
      </c>
      <c r="B38" s="75"/>
    </row>
    <row r="39" spans="1:2" x14ac:dyDescent="0.35">
      <c r="A39" s="103" t="s">
        <v>767</v>
      </c>
      <c r="B39" s="75"/>
    </row>
    <row r="40" spans="1:2" x14ac:dyDescent="0.35">
      <c r="A40" s="103" t="s">
        <v>768</v>
      </c>
      <c r="B40" s="75"/>
    </row>
    <row r="41" spans="1:2" s="80" customFormat="1" x14ac:dyDescent="0.25">
      <c r="A41" s="103" t="s">
        <v>769</v>
      </c>
      <c r="B41" s="79"/>
    </row>
    <row r="42" spans="1:2" s="80" customFormat="1" x14ac:dyDescent="0.25">
      <c r="A42" s="98" t="s">
        <v>770</v>
      </c>
      <c r="B42" s="79"/>
    </row>
    <row r="43" spans="1:2" x14ac:dyDescent="0.35">
      <c r="A43" s="104"/>
      <c r="B43" s="75"/>
    </row>
    <row r="44" spans="1:2" s="80" customFormat="1" x14ac:dyDescent="0.25">
      <c r="A44" s="105" t="s">
        <v>954</v>
      </c>
      <c r="B44" s="79"/>
    </row>
    <row r="45" spans="1:2" s="80" customFormat="1" x14ac:dyDescent="0.25">
      <c r="A45" s="101"/>
      <c r="B45" s="79"/>
    </row>
    <row r="46" spans="1:2" x14ac:dyDescent="0.35">
      <c r="A46" s="101" t="s">
        <v>955</v>
      </c>
      <c r="B46" s="75"/>
    </row>
    <row r="47" spans="1:2" x14ac:dyDescent="0.35">
      <c r="A47" s="96" t="s">
        <v>427</v>
      </c>
      <c r="B47" s="75"/>
    </row>
    <row r="48" spans="1:2" x14ac:dyDescent="0.35">
      <c r="A48" s="98" t="s">
        <v>428</v>
      </c>
      <c r="B48" s="75"/>
    </row>
    <row r="49" spans="1:2" x14ac:dyDescent="0.35">
      <c r="A49" s="98" t="s">
        <v>429</v>
      </c>
      <c r="B49" s="75"/>
    </row>
    <row r="50" spans="1:2" x14ac:dyDescent="0.35">
      <c r="A50" s="103" t="s">
        <v>771</v>
      </c>
      <c r="B50" s="75"/>
    </row>
    <row r="51" spans="1:2" x14ac:dyDescent="0.35">
      <c r="A51" s="103" t="s">
        <v>772</v>
      </c>
      <c r="B51" s="75"/>
    </row>
    <row r="52" spans="1:2" s="80" customFormat="1" x14ac:dyDescent="0.25">
      <c r="A52" s="103" t="s">
        <v>773</v>
      </c>
      <c r="B52" s="79"/>
    </row>
    <row r="53" spans="1:2" s="80" customFormat="1" x14ac:dyDescent="0.25">
      <c r="A53" s="98" t="s">
        <v>770</v>
      </c>
      <c r="B53" s="79"/>
    </row>
    <row r="54" spans="1:2" x14ac:dyDescent="0.35">
      <c r="A54" s="104"/>
      <c r="B54" s="75"/>
    </row>
    <row r="55" spans="1:2" ht="29" x14ac:dyDescent="0.35">
      <c r="A55" s="96" t="s">
        <v>950</v>
      </c>
      <c r="B55" s="75"/>
    </row>
    <row r="56" spans="1:2" x14ac:dyDescent="0.35">
      <c r="A56" s="96"/>
      <c r="B56" s="75"/>
    </row>
    <row r="57" spans="1:2" x14ac:dyDescent="0.35">
      <c r="A57" s="142" t="s">
        <v>430</v>
      </c>
      <c r="B57" s="75"/>
    </row>
    <row r="58" spans="1:2" x14ac:dyDescent="0.35">
      <c r="A58" s="96"/>
      <c r="B58" s="75"/>
    </row>
    <row r="59" spans="1:2" ht="29" x14ac:dyDescent="0.35">
      <c r="A59" s="100" t="s">
        <v>947</v>
      </c>
      <c r="B59" s="75"/>
    </row>
    <row r="60" spans="1:2" x14ac:dyDescent="0.35">
      <c r="A60" s="100"/>
      <c r="B60" s="75"/>
    </row>
    <row r="61" spans="1:2" s="12" customFormat="1" ht="43.5" x14ac:dyDescent="0.35">
      <c r="A61" s="100" t="s">
        <v>980</v>
      </c>
      <c r="B61" s="1"/>
    </row>
    <row r="62" spans="1:2" s="12" customFormat="1" x14ac:dyDescent="0.35">
      <c r="A62" s="100"/>
      <c r="B62" s="1"/>
    </row>
    <row r="63" spans="1:2" s="82" customFormat="1" ht="29" x14ac:dyDescent="0.35">
      <c r="A63" s="106" t="s">
        <v>925</v>
      </c>
      <c r="B63" s="11"/>
    </row>
    <row r="64" spans="1:2" s="12" customFormat="1" x14ac:dyDescent="0.35">
      <c r="A64" s="100"/>
      <c r="B64" s="1"/>
    </row>
    <row r="65" spans="1:2" s="12" customFormat="1" x14ac:dyDescent="0.35">
      <c r="A65" s="100" t="s">
        <v>927</v>
      </c>
      <c r="B65" s="1"/>
    </row>
    <row r="66" spans="1:2" x14ac:dyDescent="0.25">
      <c r="A66" s="96"/>
    </row>
    <row r="67" spans="1:2" x14ac:dyDescent="0.25">
      <c r="A67" s="142" t="s">
        <v>431</v>
      </c>
    </row>
    <row r="68" spans="1:2" x14ac:dyDescent="0.25">
      <c r="A68" s="107"/>
    </row>
    <row r="69" spans="1:2" x14ac:dyDescent="0.25">
      <c r="A69" s="108" t="s">
        <v>762</v>
      </c>
    </row>
    <row r="70" spans="1:2" x14ac:dyDescent="0.25">
      <c r="A70" s="109" t="s">
        <v>926</v>
      </c>
    </row>
    <row r="71" spans="1:2" x14ac:dyDescent="0.25">
      <c r="A71" s="109" t="s">
        <v>763</v>
      </c>
    </row>
    <row r="72" spans="1:2" x14ac:dyDescent="0.25">
      <c r="A72" s="109" t="s">
        <v>764</v>
      </c>
    </row>
    <row r="73" spans="1:2" x14ac:dyDescent="0.25">
      <c r="A73" s="109" t="s">
        <v>765</v>
      </c>
    </row>
    <row r="74" spans="1:2" x14ac:dyDescent="0.25">
      <c r="A74" s="109" t="s">
        <v>766</v>
      </c>
    </row>
    <row r="75" spans="1:2" x14ac:dyDescent="0.25">
      <c r="A75" s="109" t="s">
        <v>921</v>
      </c>
    </row>
    <row r="76" spans="1:2" x14ac:dyDescent="0.25">
      <c r="A76" s="110" t="s">
        <v>774</v>
      </c>
    </row>
    <row r="77" spans="1:2" x14ac:dyDescent="0.35">
      <c r="A77" s="111" t="s">
        <v>924</v>
      </c>
      <c r="B77" s="75"/>
    </row>
    <row r="78" spans="1:2" x14ac:dyDescent="0.35">
      <c r="A78" s="107"/>
      <c r="B78" s="75"/>
    </row>
    <row r="79" spans="1:2" x14ac:dyDescent="0.35">
      <c r="A79" s="142" t="s">
        <v>432</v>
      </c>
      <c r="B79" s="75"/>
    </row>
    <row r="80" spans="1:2" x14ac:dyDescent="0.25">
      <c r="A80" s="96"/>
    </row>
    <row r="81" spans="1:1" x14ac:dyDescent="0.25">
      <c r="A81" s="96" t="s">
        <v>948</v>
      </c>
    </row>
    <row r="82" spans="1:1" x14ac:dyDescent="0.25">
      <c r="A82" s="112"/>
    </row>
    <row r="83" spans="1:1" x14ac:dyDescent="0.25">
      <c r="A83" s="113" t="s">
        <v>981</v>
      </c>
    </row>
    <row r="85" spans="1:1" x14ac:dyDescent="0.25">
      <c r="A85" s="84" t="s">
        <v>949</v>
      </c>
    </row>
  </sheetData>
  <pageMargins left="0.70866141732283472" right="0.70866141732283472" top="0.74803149606299213" bottom="0.74803149606299213" header="0.31496062992125984" footer="0.31496062992125984"/>
  <pageSetup paperSize="9" scale="56" fitToHeight="0" orientation="landscape" r:id="rId1"/>
  <headerFooter>
    <oddHeader>&amp;LQC NON PIE 2025 Livre 2 Missions de contrôle&amp;RCTR-CSR</oddHeader>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9"/>
  <sheetViews>
    <sheetView showGridLines="0" zoomScaleNormal="100" zoomScalePageLayoutView="90" workbookViewId="0">
      <selection activeCell="B7" sqref="B7"/>
    </sheetView>
  </sheetViews>
  <sheetFormatPr defaultColWidth="9.1796875" defaultRowHeight="14.5" x14ac:dyDescent="0.35"/>
  <cols>
    <col min="1" max="3" width="50.7265625" style="1" customWidth="1"/>
    <col min="4" max="16384" width="9.1796875" style="1"/>
  </cols>
  <sheetData>
    <row r="1" spans="1:3" x14ac:dyDescent="0.35">
      <c r="A1" s="239" t="s">
        <v>450</v>
      </c>
      <c r="B1" s="240"/>
      <c r="C1" s="240"/>
    </row>
    <row r="2" spans="1:3" s="44" customFormat="1" ht="12.5" x14ac:dyDescent="0.25"/>
    <row r="3" spans="1:3" x14ac:dyDescent="0.35">
      <c r="A3" s="115" t="s">
        <v>993</v>
      </c>
    </row>
    <row r="4" spans="1:3" x14ac:dyDescent="0.35">
      <c r="A4" s="173" t="s">
        <v>434</v>
      </c>
    </row>
    <row r="5" spans="1:3" x14ac:dyDescent="0.35">
      <c r="A5" s="145" t="s">
        <v>436</v>
      </c>
      <c r="B5" s="116"/>
    </row>
    <row r="7" spans="1:3" x14ac:dyDescent="0.35">
      <c r="A7" s="230" t="s">
        <v>433</v>
      </c>
      <c r="B7" s="171"/>
    </row>
    <row r="8" spans="1:3" x14ac:dyDescent="0.35">
      <c r="A8" s="230" t="s">
        <v>104</v>
      </c>
      <c r="B8" s="171"/>
    </row>
    <row r="9" spans="1:3" x14ac:dyDescent="0.35">
      <c r="A9" s="231" t="s">
        <v>435</v>
      </c>
      <c r="B9" s="172"/>
    </row>
    <row r="10" spans="1:3" x14ac:dyDescent="0.35">
      <c r="A10" s="231" t="s">
        <v>940</v>
      </c>
      <c r="B10" s="174"/>
    </row>
    <row r="11" spans="1:3" x14ac:dyDescent="0.35">
      <c r="A11" s="232" t="s">
        <v>437</v>
      </c>
      <c r="B11" s="174"/>
    </row>
    <row r="12" spans="1:3" s="44" customFormat="1" ht="12.5" x14ac:dyDescent="0.25"/>
    <row r="13" spans="1:3" s="44" customFormat="1" ht="12.5" x14ac:dyDescent="0.25"/>
    <row r="14" spans="1:3" ht="35.15" customHeight="1" x14ac:dyDescent="0.35">
      <c r="A14" s="241" t="s">
        <v>855</v>
      </c>
      <c r="B14" s="242"/>
      <c r="C14" s="174" t="s">
        <v>1</v>
      </c>
    </row>
    <row r="15" spans="1:3" ht="35.15" customHeight="1" x14ac:dyDescent="0.35">
      <c r="A15" s="241" t="s">
        <v>775</v>
      </c>
      <c r="B15" s="242"/>
      <c r="C15" s="174" t="s">
        <v>1</v>
      </c>
    </row>
    <row r="16" spans="1:3" s="44" customFormat="1" ht="12.5" x14ac:dyDescent="0.25">
      <c r="A16" s="89"/>
      <c r="B16" s="89"/>
      <c r="C16" s="89"/>
    </row>
    <row r="17" spans="1:3" s="44" customFormat="1" ht="12.5" x14ac:dyDescent="0.25">
      <c r="A17" s="89"/>
      <c r="B17" s="89"/>
      <c r="C17" s="89"/>
    </row>
    <row r="18" spans="1:3" ht="35.15" customHeight="1" x14ac:dyDescent="0.35">
      <c r="A18" s="241" t="s">
        <v>890</v>
      </c>
      <c r="B18" s="242"/>
      <c r="C18" s="146" t="s">
        <v>1</v>
      </c>
    </row>
    <row r="19" spans="1:3" x14ac:dyDescent="0.35">
      <c r="A19" s="2"/>
      <c r="B19" s="2"/>
      <c r="C19" s="9"/>
    </row>
  </sheetData>
  <mergeCells count="4">
    <mergeCell ref="A1:C1"/>
    <mergeCell ref="A14:B14"/>
    <mergeCell ref="A15:B15"/>
    <mergeCell ref="A18:B18"/>
  </mergeCells>
  <pageMargins left="0.70866141732283472" right="0.70866141732283472" top="0.74803149606299213" bottom="0.74803149606299213" header="0.31496062992125984" footer="0.31496062992125984"/>
  <pageSetup paperSize="9" scale="87" fitToHeight="0" orientation="landscape" r:id="rId1"/>
  <headerFooter>
    <oddHeader>&amp;LQC NON PIE 2025 Livre 2 Missions de contrôle&amp;RCTR-CSR</oddHeader>
    <oddFooter>&amp;L&amp;A&amp;R&amp;P/&amp;N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'https://plaza.fsmanet.be/COMMISSIES EN WERKGROEPEN/A. wettelijke opdrachten/Commissie kwaliteitscontrole/_WIP/Administration/Guides CQ/2016/Comments CCQ/[CQ 2016 - Boek2 - v26042016 vormingsessie.xlsx]Grille Stassin'!#REF!</xm:f>
          </x14:formula1>
          <xm:sqref>C19</xm:sqref>
        </x14:dataValidation>
        <x14:dataValidation type="list" allowBlank="1" showInputMessage="1" showErrorMessage="1" xr:uid="{00000000-0002-0000-0100-000001000000}">
          <x14:formula1>
            <xm:f>Formules!$A$2:$A$3</xm:f>
          </x14:formula1>
          <xm:sqref>C14:C15 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L125"/>
  <sheetViews>
    <sheetView showGridLines="0" zoomScaleNormal="100" zoomScalePageLayoutView="90" workbookViewId="0">
      <selection activeCell="C3" sqref="C3:D3"/>
    </sheetView>
  </sheetViews>
  <sheetFormatPr defaultColWidth="9.1796875" defaultRowHeight="14.5" x14ac:dyDescent="0.35"/>
  <cols>
    <col min="1" max="6" width="35.7265625" style="1" customWidth="1"/>
    <col min="7" max="7" width="6.1796875" style="47" customWidth="1"/>
    <col min="8" max="8" width="2.1796875" style="47" hidden="1" customWidth="1"/>
    <col min="9" max="9" width="27.7265625" style="1" bestFit="1" customWidth="1"/>
    <col min="10" max="10" width="2.1796875" style="1" customWidth="1"/>
    <col min="11" max="16384" width="9.1796875" style="1"/>
  </cols>
  <sheetData>
    <row r="1" spans="1:8" x14ac:dyDescent="0.35">
      <c r="A1" s="243" t="s">
        <v>176</v>
      </c>
      <c r="B1" s="244"/>
      <c r="C1" s="244"/>
      <c r="D1" s="244"/>
      <c r="E1" s="244"/>
      <c r="F1" s="244"/>
    </row>
    <row r="3" spans="1:8" x14ac:dyDescent="0.35">
      <c r="A3" s="263" t="s">
        <v>113</v>
      </c>
      <c r="B3" s="264"/>
      <c r="C3" s="250"/>
      <c r="D3" s="251"/>
      <c r="F3" s="47"/>
      <c r="G3" s="1"/>
      <c r="H3" s="1"/>
    </row>
    <row r="4" spans="1:8" x14ac:dyDescent="0.35">
      <c r="A4" s="263" t="s">
        <v>5</v>
      </c>
      <c r="B4" s="264"/>
      <c r="C4" s="250"/>
      <c r="D4" s="251"/>
      <c r="F4" s="47"/>
      <c r="G4" s="1"/>
      <c r="H4" s="1"/>
    </row>
    <row r="5" spans="1:8" x14ac:dyDescent="0.35">
      <c r="A5" s="263" t="s">
        <v>415</v>
      </c>
      <c r="B5" s="264"/>
      <c r="C5" s="250"/>
      <c r="D5" s="251"/>
      <c r="F5" s="47"/>
      <c r="G5" s="1"/>
      <c r="H5" s="1"/>
    </row>
    <row r="6" spans="1:8" x14ac:dyDescent="0.35">
      <c r="A6" s="263" t="s">
        <v>12</v>
      </c>
      <c r="B6" s="264"/>
      <c r="C6" s="250"/>
      <c r="D6" s="251"/>
      <c r="F6" s="47"/>
      <c r="G6" s="1"/>
      <c r="H6" s="1"/>
    </row>
    <row r="7" spans="1:8" ht="50.15" customHeight="1" x14ac:dyDescent="0.35">
      <c r="A7" s="263" t="s">
        <v>414</v>
      </c>
      <c r="B7" s="264"/>
      <c r="C7" s="250"/>
      <c r="D7" s="251"/>
      <c r="F7" s="47"/>
      <c r="G7" s="1"/>
      <c r="H7" s="1"/>
    </row>
    <row r="8" spans="1:8" x14ac:dyDescent="0.35">
      <c r="C8" s="62"/>
      <c r="D8" s="62"/>
    </row>
    <row r="9" spans="1:8" x14ac:dyDescent="0.35">
      <c r="A9" s="144" t="s">
        <v>83</v>
      </c>
    </row>
    <row r="11" spans="1:8" x14ac:dyDescent="0.35">
      <c r="A11" s="48" t="s">
        <v>438</v>
      </c>
      <c r="B11" s="48"/>
      <c r="C11" s="203"/>
    </row>
    <row r="12" spans="1:8" x14ac:dyDescent="0.35">
      <c r="A12" s="48" t="s">
        <v>439</v>
      </c>
      <c r="B12" s="48"/>
      <c r="C12" s="203"/>
    </row>
    <row r="13" spans="1:8" x14ac:dyDescent="0.35">
      <c r="A13" s="48" t="s">
        <v>440</v>
      </c>
      <c r="B13" s="48"/>
      <c r="C13" s="203"/>
    </row>
    <row r="14" spans="1:8" x14ac:dyDescent="0.35">
      <c r="A14" s="48" t="s">
        <v>441</v>
      </c>
      <c r="B14" s="48"/>
      <c r="C14" s="203"/>
    </row>
    <row r="15" spans="1:8" x14ac:dyDescent="0.35">
      <c r="A15" s="48" t="s">
        <v>94</v>
      </c>
      <c r="B15" s="48"/>
      <c r="C15" s="203"/>
    </row>
    <row r="16" spans="1:8" x14ac:dyDescent="0.35">
      <c r="A16" s="48" t="s">
        <v>7</v>
      </c>
      <c r="B16" s="48"/>
      <c r="C16" s="203"/>
    </row>
    <row r="17" spans="1:8" s="7" customFormat="1" x14ac:dyDescent="0.35">
      <c r="A17" s="48"/>
      <c r="B17" s="48"/>
      <c r="C17" s="1"/>
      <c r="E17" s="1"/>
      <c r="F17" s="1"/>
      <c r="G17" s="49"/>
      <c r="H17" s="49"/>
    </row>
    <row r="18" spans="1:8" s="7" customFormat="1" x14ac:dyDescent="0.35">
      <c r="A18" s="144" t="s">
        <v>84</v>
      </c>
      <c r="B18" s="1"/>
      <c r="C18" s="50" t="s">
        <v>0</v>
      </c>
      <c r="D18" s="51" t="s">
        <v>93</v>
      </c>
      <c r="E18" s="50" t="s">
        <v>109</v>
      </c>
      <c r="F18" s="50" t="s">
        <v>110</v>
      </c>
      <c r="G18" s="49"/>
      <c r="H18" s="49"/>
    </row>
    <row r="19" spans="1:8" s="7" customFormat="1" x14ac:dyDescent="0.35">
      <c r="A19" s="52"/>
      <c r="B19" s="48"/>
      <c r="C19" s="1"/>
      <c r="D19" s="1"/>
      <c r="E19" s="1"/>
      <c r="F19" s="1"/>
      <c r="G19" s="49"/>
      <c r="H19" s="49"/>
    </row>
    <row r="20" spans="1:8" s="7" customFormat="1" x14ac:dyDescent="0.35">
      <c r="A20" s="48" t="s">
        <v>107</v>
      </c>
      <c r="B20" s="48"/>
      <c r="C20" s="203"/>
      <c r="D20" s="53" t="str">
        <f>IFERROR($C20/$C$25,"%")</f>
        <v>%</v>
      </c>
      <c r="E20" s="203"/>
      <c r="F20" s="54"/>
      <c r="G20" s="49"/>
      <c r="H20" s="49"/>
    </row>
    <row r="21" spans="1:8" s="7" customFormat="1" x14ac:dyDescent="0.35">
      <c r="A21" s="7" t="s">
        <v>111</v>
      </c>
      <c r="C21" s="203"/>
      <c r="D21" s="53" t="str">
        <f>IFERROR($C21/$C$25,"%")</f>
        <v>%</v>
      </c>
      <c r="E21" s="203"/>
      <c r="F21" s="54"/>
      <c r="G21" s="49"/>
      <c r="H21" s="49"/>
    </row>
    <row r="22" spans="1:8" s="7" customFormat="1" x14ac:dyDescent="0.35">
      <c r="A22" s="48" t="s">
        <v>105</v>
      </c>
      <c r="B22" s="48"/>
      <c r="C22" s="203"/>
      <c r="D22" s="53" t="str">
        <f>IFERROR($C22/$C$25,"%")</f>
        <v>%</v>
      </c>
      <c r="E22" s="203"/>
      <c r="F22" s="54"/>
      <c r="G22" s="49"/>
      <c r="H22" s="49"/>
    </row>
    <row r="23" spans="1:8" s="7" customFormat="1" x14ac:dyDescent="0.35">
      <c r="A23" s="48" t="s">
        <v>108</v>
      </c>
      <c r="B23" s="48"/>
      <c r="C23" s="203"/>
      <c r="D23" s="53" t="str">
        <f>IFERROR($C23/$C$25,"%")</f>
        <v>%</v>
      </c>
      <c r="E23" s="203"/>
      <c r="F23" s="54"/>
      <c r="G23" s="49"/>
      <c r="H23" s="49"/>
    </row>
    <row r="24" spans="1:8" s="7" customFormat="1" x14ac:dyDescent="0.35">
      <c r="A24" s="48"/>
      <c r="B24" s="48"/>
      <c r="C24" s="55"/>
      <c r="D24" s="56"/>
      <c r="E24" s="54"/>
      <c r="F24" s="54"/>
      <c r="G24" s="49"/>
      <c r="H24" s="49"/>
    </row>
    <row r="25" spans="1:8" s="7" customFormat="1" x14ac:dyDescent="0.35">
      <c r="A25" s="57" t="s">
        <v>8</v>
      </c>
      <c r="B25" s="48"/>
      <c r="C25" s="58">
        <f>SUM(C20:C24)</f>
        <v>0</v>
      </c>
      <c r="D25" s="1"/>
      <c r="E25" s="58">
        <f>SUM(E20:E23)</f>
        <v>0</v>
      </c>
      <c r="F25" s="58">
        <f>IFERROR(C25-E25,"")</f>
        <v>0</v>
      </c>
      <c r="G25" s="49"/>
      <c r="H25" s="49"/>
    </row>
    <row r="26" spans="1:8" s="7" customFormat="1" x14ac:dyDescent="0.35">
      <c r="A26" s="1"/>
      <c r="B26" s="1"/>
      <c r="C26" s="1"/>
      <c r="D26" s="1"/>
      <c r="E26" s="1"/>
      <c r="F26" s="1"/>
      <c r="G26" s="49"/>
      <c r="H26" s="49"/>
    </row>
    <row r="27" spans="1:8" s="7" customFormat="1" x14ac:dyDescent="0.35">
      <c r="A27" s="144" t="s">
        <v>10</v>
      </c>
      <c r="B27" s="48"/>
      <c r="C27" s="204"/>
      <c r="F27" s="1"/>
      <c r="G27" s="49"/>
      <c r="H27" s="49"/>
    </row>
    <row r="28" spans="1:8" s="7" customFormat="1" x14ac:dyDescent="0.35">
      <c r="A28" s="144" t="s">
        <v>11</v>
      </c>
      <c r="B28" s="48"/>
      <c r="C28" s="59" t="str">
        <f>IFERROR(C27/E25,"")</f>
        <v/>
      </c>
      <c r="D28" s="1"/>
      <c r="F28" s="1"/>
      <c r="G28" s="49"/>
      <c r="H28" s="49"/>
    </row>
    <row r="29" spans="1:8" s="7" customFormat="1" x14ac:dyDescent="0.35">
      <c r="A29" s="48"/>
      <c r="B29" s="48"/>
      <c r="C29" s="1"/>
      <c r="E29" s="1"/>
      <c r="F29" s="1"/>
      <c r="G29" s="49"/>
      <c r="H29" s="49"/>
    </row>
    <row r="30" spans="1:8" x14ac:dyDescent="0.35">
      <c r="A30" s="60" t="s">
        <v>442</v>
      </c>
      <c r="G30" s="1"/>
      <c r="H30" s="1"/>
    </row>
    <row r="31" spans="1:8" ht="29.15" customHeight="1" x14ac:dyDescent="0.35">
      <c r="A31" s="245"/>
      <c r="B31" s="246"/>
      <c r="C31" s="246"/>
      <c r="D31" s="246"/>
      <c r="E31" s="246"/>
      <c r="F31" s="247"/>
    </row>
    <row r="32" spans="1:8" s="7" customFormat="1" x14ac:dyDescent="0.35">
      <c r="A32" s="48"/>
      <c r="B32" s="48"/>
      <c r="C32" s="1"/>
      <c r="E32" s="1"/>
      <c r="F32" s="1"/>
      <c r="G32" s="49"/>
      <c r="H32" s="49"/>
    </row>
    <row r="33" spans="1:12" x14ac:dyDescent="0.35">
      <c r="A33" s="273" t="s">
        <v>902</v>
      </c>
      <c r="B33" s="274"/>
      <c r="C33" s="274"/>
      <c r="D33" s="274"/>
      <c r="E33" s="274"/>
      <c r="F33" s="274"/>
      <c r="G33" s="1"/>
      <c r="H33" s="86"/>
    </row>
    <row r="34" spans="1:12" s="71" customFormat="1" ht="12.5" x14ac:dyDescent="0.25"/>
    <row r="35" spans="1:12" s="7" customFormat="1" ht="14.5" customHeight="1" x14ac:dyDescent="0.25">
      <c r="A35" s="70" t="s">
        <v>958</v>
      </c>
      <c r="B35" s="72"/>
      <c r="C35" s="72"/>
      <c r="D35" s="72"/>
      <c r="E35" s="72"/>
      <c r="F35" s="73"/>
      <c r="G35" s="49"/>
      <c r="H35" s="49"/>
      <c r="L35" s="74"/>
    </row>
    <row r="36" spans="1:12" s="7" customFormat="1" x14ac:dyDescent="0.25">
      <c r="A36" s="69" t="s">
        <v>898</v>
      </c>
      <c r="B36" s="61"/>
      <c r="C36" s="61"/>
      <c r="D36" s="61"/>
      <c r="E36" s="61"/>
      <c r="F36" s="66"/>
      <c r="G36" s="49"/>
      <c r="H36" s="49"/>
      <c r="L36" s="74"/>
    </row>
    <row r="37" spans="1:12" s="7" customFormat="1" x14ac:dyDescent="0.25">
      <c r="A37" s="69" t="s">
        <v>899</v>
      </c>
      <c r="B37" s="61"/>
      <c r="C37" s="61"/>
      <c r="D37" s="61"/>
      <c r="E37" s="61"/>
      <c r="F37" s="66"/>
      <c r="G37" s="49"/>
      <c r="H37" s="49"/>
      <c r="L37" s="74"/>
    </row>
    <row r="38" spans="1:12" s="7" customFormat="1" x14ac:dyDescent="0.25">
      <c r="A38" s="69" t="s">
        <v>1073</v>
      </c>
      <c r="B38" s="61"/>
      <c r="C38" s="61"/>
      <c r="D38" s="61"/>
      <c r="E38" s="61"/>
      <c r="F38" s="66"/>
      <c r="G38" s="49"/>
      <c r="H38" s="49"/>
      <c r="L38" s="74"/>
    </row>
    <row r="39" spans="1:12" s="7" customFormat="1" x14ac:dyDescent="0.25">
      <c r="A39" s="69" t="s">
        <v>900</v>
      </c>
      <c r="B39" s="61"/>
      <c r="C39" s="61"/>
      <c r="D39" s="61"/>
      <c r="E39" s="61"/>
      <c r="F39" s="66"/>
      <c r="G39" s="49"/>
      <c r="H39" s="49"/>
      <c r="L39" s="74"/>
    </row>
    <row r="40" spans="1:12" s="7" customFormat="1" x14ac:dyDescent="0.25">
      <c r="A40" s="85" t="s">
        <v>901</v>
      </c>
      <c r="B40" s="67"/>
      <c r="C40" s="67"/>
      <c r="D40" s="67"/>
      <c r="E40" s="67"/>
      <c r="F40" s="68"/>
      <c r="G40" s="49"/>
      <c r="H40" s="49"/>
      <c r="L40" s="74"/>
    </row>
    <row r="41" spans="1:12" s="7" customFormat="1" x14ac:dyDescent="0.25">
      <c r="G41" s="49"/>
      <c r="H41" s="49"/>
    </row>
    <row r="42" spans="1:12" x14ac:dyDescent="0.35">
      <c r="A42" s="120" t="s">
        <v>895</v>
      </c>
      <c r="B42" s="88"/>
      <c r="C42" s="88"/>
      <c r="D42" s="88"/>
      <c r="E42" s="88"/>
      <c r="F42" s="31"/>
    </row>
    <row r="43" spans="1:12" s="44" customFormat="1" ht="13" x14ac:dyDescent="0.3">
      <c r="A43" s="121" t="s">
        <v>959</v>
      </c>
      <c r="B43" s="118" t="s">
        <v>960</v>
      </c>
      <c r="D43" s="119" t="s">
        <v>1074</v>
      </c>
      <c r="F43" s="122"/>
      <c r="G43" s="65"/>
    </row>
    <row r="44" spans="1:12" s="44" customFormat="1" ht="13" x14ac:dyDescent="0.3">
      <c r="A44" s="121" t="s">
        <v>961</v>
      </c>
      <c r="B44" s="118" t="s">
        <v>962</v>
      </c>
      <c r="D44" s="119" t="s">
        <v>1075</v>
      </c>
      <c r="F44" s="122"/>
      <c r="G44" s="65"/>
    </row>
    <row r="45" spans="1:12" s="44" customFormat="1" ht="13" x14ac:dyDescent="0.3">
      <c r="A45" s="121" t="s">
        <v>963</v>
      </c>
      <c r="B45" s="118" t="s">
        <v>964</v>
      </c>
      <c r="D45" s="119" t="s">
        <v>1076</v>
      </c>
      <c r="F45" s="122"/>
      <c r="G45" s="65"/>
    </row>
    <row r="46" spans="1:12" s="44" customFormat="1" ht="13" x14ac:dyDescent="0.3">
      <c r="A46" s="123" t="s">
        <v>963</v>
      </c>
      <c r="B46" s="124" t="s">
        <v>965</v>
      </c>
      <c r="C46" s="90"/>
      <c r="D46" s="125" t="s">
        <v>1077</v>
      </c>
      <c r="E46" s="90"/>
      <c r="F46" s="126"/>
      <c r="G46" s="65"/>
    </row>
    <row r="47" spans="1:12" ht="15" thickBot="1" x14ac:dyDescent="0.4"/>
    <row r="48" spans="1:12" x14ac:dyDescent="0.35">
      <c r="A48" s="258" t="s">
        <v>114</v>
      </c>
      <c r="B48" s="259"/>
      <c r="C48" s="259"/>
      <c r="D48" s="259"/>
      <c r="E48" s="259"/>
      <c r="F48" s="260"/>
    </row>
    <row r="49" spans="1:8" s="12" customFormat="1" ht="29" x14ac:dyDescent="0.25">
      <c r="A49" s="261" t="s">
        <v>968</v>
      </c>
      <c r="B49" s="262"/>
      <c r="C49" s="127" t="s">
        <v>894</v>
      </c>
      <c r="D49" s="127" t="s">
        <v>966</v>
      </c>
      <c r="E49" s="127" t="s">
        <v>967</v>
      </c>
      <c r="F49" s="205" t="s">
        <v>1078</v>
      </c>
    </row>
    <row r="50" spans="1:8" s="48" customFormat="1" ht="29.15" customHeight="1" x14ac:dyDescent="0.25">
      <c r="A50" s="206"/>
      <c r="B50" s="175"/>
      <c r="C50" s="174"/>
      <c r="D50" s="174"/>
      <c r="E50" s="174"/>
      <c r="F50" s="207"/>
      <c r="H50" s="62">
        <f ca="1">IFERROR(COLUMN(INDIRECT(F50&amp;1)),6)</f>
        <v>6</v>
      </c>
    </row>
    <row r="51" spans="1:8" s="44" customFormat="1" ht="12.5" x14ac:dyDescent="0.25">
      <c r="A51" s="208"/>
      <c r="F51" s="209"/>
    </row>
    <row r="52" spans="1:8" s="44" customFormat="1" x14ac:dyDescent="0.35">
      <c r="A52" s="267" t="s">
        <v>860</v>
      </c>
      <c r="B52" s="268"/>
      <c r="C52" s="265" t="s">
        <v>928</v>
      </c>
      <c r="D52" s="265"/>
      <c r="E52" s="265"/>
      <c r="F52" s="266"/>
    </row>
    <row r="53" spans="1:8" s="44" customFormat="1" x14ac:dyDescent="0.35">
      <c r="A53" s="224"/>
      <c r="B53" s="219" t="s">
        <v>888</v>
      </c>
      <c r="C53" s="220" t="s">
        <v>916</v>
      </c>
      <c r="D53" s="221" t="s">
        <v>915</v>
      </c>
      <c r="E53" s="220" t="s">
        <v>918</v>
      </c>
      <c r="F53" s="225" t="s">
        <v>917</v>
      </c>
    </row>
    <row r="54" spans="1:8" s="44" customFormat="1" ht="30" customHeight="1" x14ac:dyDescent="0.35">
      <c r="A54" s="254" t="s">
        <v>1000</v>
      </c>
      <c r="B54" s="255"/>
      <c r="C54" s="227"/>
      <c r="D54" s="227"/>
      <c r="E54" s="227"/>
      <c r="F54" s="229"/>
    </row>
    <row r="55" spans="1:8" s="44" customFormat="1" x14ac:dyDescent="0.35">
      <c r="A55" s="210" t="s">
        <v>1002</v>
      </c>
      <c r="B55" s="223"/>
      <c r="C55" s="176"/>
      <c r="D55" s="176"/>
      <c r="E55" s="176"/>
      <c r="F55" s="211"/>
    </row>
    <row r="56" spans="1:8" s="44" customFormat="1" x14ac:dyDescent="0.35">
      <c r="A56" s="210" t="s">
        <v>1003</v>
      </c>
      <c r="B56" s="223"/>
      <c r="C56" s="176"/>
      <c r="D56" s="176"/>
      <c r="E56" s="176"/>
      <c r="F56" s="211"/>
    </row>
    <row r="57" spans="1:8" s="44" customFormat="1" x14ac:dyDescent="0.35">
      <c r="A57" s="210" t="s">
        <v>1004</v>
      </c>
      <c r="B57" s="223"/>
      <c r="C57" s="176"/>
      <c r="D57" s="176"/>
      <c r="E57" s="176"/>
      <c r="F57" s="211"/>
    </row>
    <row r="58" spans="1:8" s="44" customFormat="1" x14ac:dyDescent="0.35">
      <c r="A58" s="210" t="s">
        <v>1005</v>
      </c>
      <c r="B58" s="223"/>
      <c r="C58" s="176"/>
      <c r="D58" s="176"/>
      <c r="E58" s="176"/>
      <c r="F58" s="211"/>
    </row>
    <row r="59" spans="1:8" s="44" customFormat="1" x14ac:dyDescent="0.35">
      <c r="A59" s="210" t="s">
        <v>1006</v>
      </c>
      <c r="B59" s="223"/>
      <c r="C59" s="176"/>
      <c r="D59" s="176"/>
      <c r="E59" s="176"/>
      <c r="F59" s="211"/>
    </row>
    <row r="60" spans="1:8" s="44" customFormat="1" ht="15" customHeight="1" x14ac:dyDescent="0.35">
      <c r="A60" s="210" t="s">
        <v>1007</v>
      </c>
      <c r="B60" s="223"/>
      <c r="C60" s="176"/>
      <c r="D60" s="176"/>
      <c r="E60" s="176"/>
      <c r="F60" s="211"/>
    </row>
    <row r="61" spans="1:8" s="44" customFormat="1" ht="15" customHeight="1" x14ac:dyDescent="0.35">
      <c r="A61" s="256" t="s">
        <v>1001</v>
      </c>
      <c r="B61" s="257"/>
      <c r="C61" s="222"/>
      <c r="D61" s="222"/>
      <c r="E61" s="222"/>
      <c r="F61" s="226"/>
    </row>
    <row r="62" spans="1:8" s="44" customFormat="1" x14ac:dyDescent="0.35">
      <c r="A62" s="210" t="s">
        <v>1008</v>
      </c>
      <c r="B62" s="223"/>
      <c r="C62" s="176"/>
      <c r="D62" s="176"/>
      <c r="E62" s="176"/>
      <c r="F62" s="211"/>
    </row>
    <row r="63" spans="1:8" s="44" customFormat="1" x14ac:dyDescent="0.35">
      <c r="A63" s="210" t="s">
        <v>1009</v>
      </c>
      <c r="B63" s="223"/>
      <c r="C63" s="176"/>
      <c r="D63" s="176"/>
      <c r="E63" s="176"/>
      <c r="F63" s="211"/>
    </row>
    <row r="64" spans="1:8" s="44" customFormat="1" x14ac:dyDescent="0.35">
      <c r="A64" s="210" t="s">
        <v>1010</v>
      </c>
      <c r="B64" s="223"/>
      <c r="C64" s="176"/>
      <c r="D64" s="176"/>
      <c r="E64" s="176"/>
      <c r="F64" s="211"/>
    </row>
    <row r="65" spans="1:9" s="44" customFormat="1" x14ac:dyDescent="0.35">
      <c r="A65" s="210" t="s">
        <v>1011</v>
      </c>
      <c r="B65" s="223"/>
      <c r="C65" s="176"/>
      <c r="D65" s="176"/>
      <c r="E65" s="176"/>
      <c r="F65" s="211"/>
    </row>
    <row r="66" spans="1:9" s="44" customFormat="1" x14ac:dyDescent="0.35">
      <c r="A66" s="210" t="s">
        <v>1006</v>
      </c>
      <c r="B66" s="223"/>
      <c r="C66" s="176"/>
      <c r="D66" s="176"/>
      <c r="E66" s="176"/>
      <c r="F66" s="211"/>
    </row>
    <row r="67" spans="1:9" s="44" customFormat="1" x14ac:dyDescent="0.35">
      <c r="A67" s="212" t="s">
        <v>1007</v>
      </c>
      <c r="B67" s="228"/>
      <c r="C67" s="177"/>
      <c r="D67" s="177"/>
      <c r="E67" s="177"/>
      <c r="F67" s="213"/>
    </row>
    <row r="68" spans="1:9" s="44" customFormat="1" x14ac:dyDescent="0.25">
      <c r="A68" s="248"/>
      <c r="B68" s="252"/>
      <c r="C68" s="252"/>
      <c r="D68" s="252"/>
      <c r="E68" s="252"/>
      <c r="F68" s="253"/>
    </row>
    <row r="69" spans="1:9" ht="14.5" customHeight="1" x14ac:dyDescent="0.35">
      <c r="A69" s="248" t="s">
        <v>914</v>
      </c>
      <c r="B69" s="249"/>
      <c r="C69" s="249"/>
      <c r="D69" s="249"/>
      <c r="E69" s="249"/>
      <c r="F69" s="214"/>
    </row>
    <row r="70" spans="1:9" s="44" customFormat="1" ht="14.5" customHeight="1" x14ac:dyDescent="0.25">
      <c r="A70" s="215"/>
      <c r="F70" s="209"/>
    </row>
    <row r="71" spans="1:9" ht="29.15" customHeight="1" x14ac:dyDescent="0.35">
      <c r="A71" s="285"/>
      <c r="B71" s="286"/>
      <c r="C71" s="286"/>
      <c r="D71" s="286"/>
      <c r="E71" s="286"/>
      <c r="F71" s="287"/>
      <c r="H71" s="1"/>
    </row>
    <row r="72" spans="1:9" x14ac:dyDescent="0.35">
      <c r="A72" s="216"/>
      <c r="F72" s="214"/>
      <c r="I72" s="47"/>
    </row>
    <row r="73" spans="1:9" x14ac:dyDescent="0.35">
      <c r="A73" s="217" t="s">
        <v>891</v>
      </c>
      <c r="B73" s="7"/>
      <c r="C73" s="7"/>
      <c r="D73" s="7"/>
      <c r="E73" s="7"/>
      <c r="F73" s="218"/>
    </row>
    <row r="74" spans="1:9" ht="29.15" customHeight="1" thickBot="1" x14ac:dyDescent="0.4">
      <c r="A74" s="279"/>
      <c r="B74" s="280"/>
      <c r="C74" s="280"/>
      <c r="D74" s="280"/>
      <c r="E74" s="280"/>
      <c r="F74" s="281"/>
      <c r="H74" s="1"/>
    </row>
    <row r="75" spans="1:9" s="44" customFormat="1" ht="13" thickBot="1" x14ac:dyDescent="0.3"/>
    <row r="76" spans="1:9" x14ac:dyDescent="0.35">
      <c r="A76" s="258" t="s">
        <v>121</v>
      </c>
      <c r="B76" s="259"/>
      <c r="C76" s="259"/>
      <c r="D76" s="259"/>
      <c r="E76" s="259"/>
      <c r="F76" s="260"/>
    </row>
    <row r="77" spans="1:9" s="12" customFormat="1" ht="29" x14ac:dyDescent="0.25">
      <c r="A77" s="261" t="s">
        <v>968</v>
      </c>
      <c r="B77" s="262"/>
      <c r="C77" s="127" t="s">
        <v>894</v>
      </c>
      <c r="D77" s="127" t="s">
        <v>966</v>
      </c>
      <c r="E77" s="127" t="s">
        <v>967</v>
      </c>
      <c r="F77" s="205" t="s">
        <v>1078</v>
      </c>
    </row>
    <row r="78" spans="1:9" s="48" customFormat="1" ht="29.15" customHeight="1" x14ac:dyDescent="0.25">
      <c r="A78" s="206"/>
      <c r="B78" s="175"/>
      <c r="C78" s="174"/>
      <c r="D78" s="174"/>
      <c r="E78" s="174"/>
      <c r="F78" s="207"/>
      <c r="H78" s="62">
        <f ca="1">IFERROR(COLUMN(INDIRECT(F78&amp;1)),6)</f>
        <v>6</v>
      </c>
    </row>
    <row r="79" spans="1:9" s="44" customFormat="1" ht="12.5" x14ac:dyDescent="0.25">
      <c r="A79" s="208"/>
      <c r="F79" s="209"/>
    </row>
    <row r="80" spans="1:9" s="44" customFormat="1" x14ac:dyDescent="0.35">
      <c r="A80" s="267" t="s">
        <v>860</v>
      </c>
      <c r="B80" s="268"/>
      <c r="C80" s="265" t="s">
        <v>928</v>
      </c>
      <c r="D80" s="265"/>
      <c r="E80" s="265"/>
      <c r="F80" s="266"/>
    </row>
    <row r="81" spans="1:6" s="44" customFormat="1" x14ac:dyDescent="0.35">
      <c r="A81" s="224"/>
      <c r="B81" s="219" t="s">
        <v>888</v>
      </c>
      <c r="C81" s="220" t="s">
        <v>916</v>
      </c>
      <c r="D81" s="221" t="s">
        <v>915</v>
      </c>
      <c r="E81" s="220" t="s">
        <v>918</v>
      </c>
      <c r="F81" s="225" t="s">
        <v>917</v>
      </c>
    </row>
    <row r="82" spans="1:6" s="44" customFormat="1" ht="30" customHeight="1" x14ac:dyDescent="0.35">
      <c r="A82" s="254" t="s">
        <v>1000</v>
      </c>
      <c r="B82" s="255"/>
      <c r="C82" s="227"/>
      <c r="D82" s="227"/>
      <c r="E82" s="227"/>
      <c r="F82" s="229"/>
    </row>
    <row r="83" spans="1:6" s="44" customFormat="1" x14ac:dyDescent="0.35">
      <c r="A83" s="210" t="s">
        <v>1002</v>
      </c>
      <c r="B83" s="223"/>
      <c r="C83" s="176"/>
      <c r="D83" s="176"/>
      <c r="E83" s="176"/>
      <c r="F83" s="211"/>
    </row>
    <row r="84" spans="1:6" s="44" customFormat="1" x14ac:dyDescent="0.35">
      <c r="A84" s="210" t="s">
        <v>1003</v>
      </c>
      <c r="B84" s="223"/>
      <c r="C84" s="176"/>
      <c r="D84" s="176"/>
      <c r="E84" s="176"/>
      <c r="F84" s="211"/>
    </row>
    <row r="85" spans="1:6" s="44" customFormat="1" x14ac:dyDescent="0.35">
      <c r="A85" s="210" t="s">
        <v>1004</v>
      </c>
      <c r="B85" s="223"/>
      <c r="C85" s="176"/>
      <c r="D85" s="176"/>
      <c r="E85" s="176"/>
      <c r="F85" s="211"/>
    </row>
    <row r="86" spans="1:6" s="44" customFormat="1" x14ac:dyDescent="0.35">
      <c r="A86" s="210" t="s">
        <v>1005</v>
      </c>
      <c r="B86" s="223"/>
      <c r="C86" s="176"/>
      <c r="D86" s="176"/>
      <c r="E86" s="176"/>
      <c r="F86" s="211"/>
    </row>
    <row r="87" spans="1:6" s="44" customFormat="1" x14ac:dyDescent="0.35">
      <c r="A87" s="210" t="s">
        <v>1006</v>
      </c>
      <c r="B87" s="223"/>
      <c r="C87" s="176"/>
      <c r="D87" s="176"/>
      <c r="E87" s="176"/>
      <c r="F87" s="211"/>
    </row>
    <row r="88" spans="1:6" s="44" customFormat="1" ht="15" customHeight="1" x14ac:dyDescent="0.35">
      <c r="A88" s="210" t="s">
        <v>1007</v>
      </c>
      <c r="B88" s="223"/>
      <c r="C88" s="176"/>
      <c r="D88" s="176"/>
      <c r="E88" s="176"/>
      <c r="F88" s="211"/>
    </row>
    <row r="89" spans="1:6" s="44" customFormat="1" ht="15" customHeight="1" x14ac:dyDescent="0.35">
      <c r="A89" s="256" t="s">
        <v>1001</v>
      </c>
      <c r="B89" s="257"/>
      <c r="C89" s="222"/>
      <c r="D89" s="222"/>
      <c r="E89" s="222"/>
      <c r="F89" s="226"/>
    </row>
    <row r="90" spans="1:6" s="44" customFormat="1" x14ac:dyDescent="0.35">
      <c r="A90" s="210" t="s">
        <v>1008</v>
      </c>
      <c r="B90" s="223"/>
      <c r="C90" s="176"/>
      <c r="D90" s="176"/>
      <c r="E90" s="176"/>
      <c r="F90" s="211"/>
    </row>
    <row r="91" spans="1:6" s="44" customFormat="1" x14ac:dyDescent="0.35">
      <c r="A91" s="210" t="s">
        <v>1009</v>
      </c>
      <c r="B91" s="223"/>
      <c r="C91" s="176"/>
      <c r="D91" s="176"/>
      <c r="E91" s="176"/>
      <c r="F91" s="211"/>
    </row>
    <row r="92" spans="1:6" s="44" customFormat="1" x14ac:dyDescent="0.35">
      <c r="A92" s="210" t="s">
        <v>1010</v>
      </c>
      <c r="B92" s="223"/>
      <c r="C92" s="176"/>
      <c r="D92" s="176"/>
      <c r="E92" s="176"/>
      <c r="F92" s="211"/>
    </row>
    <row r="93" spans="1:6" s="44" customFormat="1" x14ac:dyDescent="0.35">
      <c r="A93" s="210" t="s">
        <v>1011</v>
      </c>
      <c r="B93" s="223"/>
      <c r="C93" s="176"/>
      <c r="D93" s="176"/>
      <c r="E93" s="176"/>
      <c r="F93" s="211"/>
    </row>
    <row r="94" spans="1:6" s="44" customFormat="1" x14ac:dyDescent="0.35">
      <c r="A94" s="210" t="s">
        <v>1006</v>
      </c>
      <c r="B94" s="223"/>
      <c r="C94" s="176"/>
      <c r="D94" s="176"/>
      <c r="E94" s="176"/>
      <c r="F94" s="211"/>
    </row>
    <row r="95" spans="1:6" s="44" customFormat="1" x14ac:dyDescent="0.35">
      <c r="A95" s="212" t="s">
        <v>1007</v>
      </c>
      <c r="B95" s="228"/>
      <c r="C95" s="177"/>
      <c r="D95" s="177"/>
      <c r="E95" s="177"/>
      <c r="F95" s="213"/>
    </row>
    <row r="96" spans="1:6" x14ac:dyDescent="0.35">
      <c r="A96" s="248"/>
      <c r="B96" s="252"/>
      <c r="C96" s="252"/>
      <c r="D96" s="252"/>
      <c r="E96" s="252"/>
      <c r="F96" s="253"/>
    </row>
    <row r="97" spans="1:9" ht="14.5" customHeight="1" x14ac:dyDescent="0.35">
      <c r="A97" s="248" t="s">
        <v>914</v>
      </c>
      <c r="B97" s="249"/>
      <c r="C97" s="249"/>
      <c r="D97" s="249"/>
      <c r="E97" s="249"/>
      <c r="F97" s="214"/>
    </row>
    <row r="98" spans="1:9" s="44" customFormat="1" ht="14.5" customHeight="1" x14ac:dyDescent="0.25">
      <c r="A98" s="215"/>
      <c r="F98" s="209"/>
    </row>
    <row r="99" spans="1:9" ht="29.15" customHeight="1" x14ac:dyDescent="0.35">
      <c r="A99" s="285"/>
      <c r="B99" s="286"/>
      <c r="C99" s="286"/>
      <c r="D99" s="286"/>
      <c r="E99" s="286"/>
      <c r="F99" s="287"/>
      <c r="H99" s="1"/>
    </row>
    <row r="100" spans="1:9" x14ac:dyDescent="0.35">
      <c r="A100" s="216"/>
      <c r="F100" s="214"/>
      <c r="I100" s="47"/>
    </row>
    <row r="101" spans="1:9" x14ac:dyDescent="0.35">
      <c r="A101" s="217" t="s">
        <v>891</v>
      </c>
      <c r="B101" s="7"/>
      <c r="C101" s="7"/>
      <c r="D101" s="7"/>
      <c r="E101" s="7"/>
      <c r="F101" s="218"/>
    </row>
    <row r="102" spans="1:9" ht="28.9" customHeight="1" thickBot="1" x14ac:dyDescent="0.4">
      <c r="A102" s="279"/>
      <c r="B102" s="280"/>
      <c r="C102" s="280"/>
      <c r="D102" s="280"/>
      <c r="E102" s="280"/>
      <c r="F102" s="281"/>
      <c r="H102" s="1"/>
    </row>
    <row r="103" spans="1:9" s="44" customFormat="1" ht="13" thickBot="1" x14ac:dyDescent="0.3"/>
    <row r="104" spans="1:9" x14ac:dyDescent="0.35">
      <c r="A104" s="282" t="s">
        <v>776</v>
      </c>
      <c r="B104" s="283"/>
      <c r="C104" s="283"/>
      <c r="D104" s="283"/>
      <c r="E104" s="283"/>
      <c r="F104" s="284"/>
    </row>
    <row r="105" spans="1:9" s="44" customFormat="1" ht="14.5" customHeight="1" x14ac:dyDescent="0.25">
      <c r="A105" s="215"/>
      <c r="F105" s="209"/>
    </row>
    <row r="106" spans="1:9" ht="29.15" customHeight="1" x14ac:dyDescent="0.35">
      <c r="A106" s="285"/>
      <c r="B106" s="286"/>
      <c r="C106" s="286"/>
      <c r="D106" s="286"/>
      <c r="E106" s="286"/>
      <c r="F106" s="287"/>
      <c r="H106" s="1"/>
    </row>
    <row r="107" spans="1:9" x14ac:dyDescent="0.35">
      <c r="A107" s="216"/>
      <c r="F107" s="214"/>
      <c r="I107" s="47"/>
    </row>
    <row r="108" spans="1:9" x14ac:dyDescent="0.35">
      <c r="A108" s="217" t="s">
        <v>891</v>
      </c>
      <c r="B108" s="7"/>
      <c r="C108" s="7"/>
      <c r="D108" s="7"/>
      <c r="E108" s="7"/>
      <c r="F108" s="218"/>
    </row>
    <row r="109" spans="1:9" ht="29.15" customHeight="1" thickBot="1" x14ac:dyDescent="0.4">
      <c r="A109" s="279"/>
      <c r="B109" s="280"/>
      <c r="C109" s="280"/>
      <c r="D109" s="280"/>
      <c r="E109" s="280"/>
      <c r="F109" s="281"/>
      <c r="H109" s="1"/>
    </row>
    <row r="110" spans="1:9" x14ac:dyDescent="0.35">
      <c r="I110" s="47"/>
    </row>
    <row r="111" spans="1:9" s="44" customFormat="1" ht="12.5" x14ac:dyDescent="0.25"/>
    <row r="112" spans="1:9" x14ac:dyDescent="0.35">
      <c r="A112" s="273" t="s">
        <v>175</v>
      </c>
      <c r="B112" s="274"/>
      <c r="C112" s="274"/>
      <c r="D112" s="274"/>
      <c r="E112" s="274"/>
      <c r="F112" s="275"/>
      <c r="I112" s="47"/>
    </row>
    <row r="113" spans="1:6" x14ac:dyDescent="0.35">
      <c r="A113" s="64"/>
      <c r="B113" s="64"/>
      <c r="C113" s="64"/>
      <c r="E113" s="64"/>
      <c r="F113" s="45" t="s">
        <v>888</v>
      </c>
    </row>
    <row r="114" spans="1:6" x14ac:dyDescent="0.35">
      <c r="A114" s="276" t="s">
        <v>905</v>
      </c>
      <c r="B114" s="277"/>
      <c r="C114" s="277"/>
      <c r="D114" s="277"/>
      <c r="E114" s="278"/>
      <c r="F114" s="178" t="s">
        <v>1</v>
      </c>
    </row>
    <row r="115" spans="1:6" x14ac:dyDescent="0.35">
      <c r="A115" s="272" t="s">
        <v>896</v>
      </c>
      <c r="B115" s="272"/>
      <c r="C115" s="272"/>
      <c r="D115" s="272"/>
      <c r="E115" s="272"/>
      <c r="F115" s="178" t="s">
        <v>1</v>
      </c>
    </row>
    <row r="116" spans="1:6" x14ac:dyDescent="0.35">
      <c r="A116" s="272" t="s">
        <v>361</v>
      </c>
      <c r="B116" s="272"/>
      <c r="C116" s="272"/>
      <c r="D116" s="272"/>
      <c r="E116" s="272"/>
      <c r="F116" s="178" t="s">
        <v>1</v>
      </c>
    </row>
    <row r="117" spans="1:6" x14ac:dyDescent="0.35">
      <c r="A117" s="272" t="s">
        <v>103</v>
      </c>
      <c r="B117" s="272"/>
      <c r="C117" s="272"/>
      <c r="D117" s="272"/>
      <c r="E117" s="272"/>
      <c r="F117" s="178" t="s">
        <v>1</v>
      </c>
    </row>
    <row r="118" spans="1:6" ht="29.15" customHeight="1" x14ac:dyDescent="0.35">
      <c r="A118" s="272" t="s">
        <v>904</v>
      </c>
      <c r="B118" s="272"/>
      <c r="C118" s="272"/>
      <c r="D118" s="272"/>
      <c r="E118" s="272"/>
      <c r="F118" s="178" t="s">
        <v>1</v>
      </c>
    </row>
    <row r="119" spans="1:6" x14ac:dyDescent="0.35">
      <c r="A119" s="272" t="s">
        <v>897</v>
      </c>
      <c r="B119" s="272"/>
      <c r="C119" s="272"/>
      <c r="D119" s="272"/>
      <c r="E119" s="272"/>
      <c r="F119" s="178" t="s">
        <v>1</v>
      </c>
    </row>
    <row r="121" spans="1:6" x14ac:dyDescent="0.35">
      <c r="A121" s="63" t="s">
        <v>892</v>
      </c>
      <c r="B121" s="7"/>
      <c r="C121" s="7"/>
      <c r="D121" s="7"/>
      <c r="E121" s="7"/>
      <c r="F121" s="7"/>
    </row>
    <row r="122" spans="1:6" ht="29.15" customHeight="1" x14ac:dyDescent="0.35">
      <c r="A122" s="245"/>
      <c r="B122" s="246"/>
      <c r="C122" s="246"/>
      <c r="D122" s="246"/>
      <c r="E122" s="246"/>
      <c r="F122" s="247"/>
    </row>
    <row r="124" spans="1:6" x14ac:dyDescent="0.35">
      <c r="A124" s="63" t="s">
        <v>893</v>
      </c>
      <c r="B124" s="7"/>
      <c r="C124" s="7"/>
      <c r="D124" s="7"/>
      <c r="E124" s="7"/>
      <c r="F124" s="7"/>
    </row>
    <row r="125" spans="1:6" ht="29.15" customHeight="1" x14ac:dyDescent="0.35">
      <c r="A125" s="269"/>
      <c r="B125" s="270"/>
      <c r="C125" s="270"/>
      <c r="D125" s="270"/>
      <c r="E125" s="270"/>
      <c r="F125" s="271"/>
    </row>
  </sheetData>
  <customSheetViews>
    <customSheetView guid="{0A495686-C5A0-4690-BC9A-3F6607317E85}" scale="80" showPageBreaks="1" fitToPage="1" printArea="1" hiddenRows="1" topLeftCell="A40">
      <selection activeCell="O48" sqref="O48"/>
      <rowBreaks count="1" manualBreakCount="1">
        <brk id="43" max="10" man="1"/>
      </rowBreaks>
      <pageMargins left="0.23622047244094491" right="0.23622047244094491" top="0.74803149606299213" bottom="0.74803149606299213" header="0.31496062992125984" footer="0.31496062992125984"/>
      <pageSetup paperSize="8" fitToHeight="0" orientation="landscape" r:id="rId1"/>
      <headerFooter alignWithMargins="0">
        <oddHeader>&amp;L&amp;12LIVRE 2 - CONTROLE DES MISSIONS NON PIE 2019&amp;RCTR-CSR</oddHeader>
        <oddFooter>&amp;C&amp;A&amp;R&amp;P/&amp;N</oddFooter>
      </headerFooter>
    </customSheetView>
  </customSheetViews>
  <mergeCells count="45">
    <mergeCell ref="A109:F109"/>
    <mergeCell ref="A104:F104"/>
    <mergeCell ref="A6:B6"/>
    <mergeCell ref="A7:B7"/>
    <mergeCell ref="A96:F96"/>
    <mergeCell ref="A71:F71"/>
    <mergeCell ref="A74:F74"/>
    <mergeCell ref="A99:F99"/>
    <mergeCell ref="A102:F102"/>
    <mergeCell ref="A106:F106"/>
    <mergeCell ref="A33:F33"/>
    <mergeCell ref="A49:B49"/>
    <mergeCell ref="A48:F48"/>
    <mergeCell ref="A52:B52"/>
    <mergeCell ref="A54:B54"/>
    <mergeCell ref="A97:E97"/>
    <mergeCell ref="A125:F125"/>
    <mergeCell ref="A117:E117"/>
    <mergeCell ref="A118:E118"/>
    <mergeCell ref="A112:F112"/>
    <mergeCell ref="A119:E119"/>
    <mergeCell ref="A115:E115"/>
    <mergeCell ref="A116:E116"/>
    <mergeCell ref="A122:F122"/>
    <mergeCell ref="A114:E114"/>
    <mergeCell ref="A82:B82"/>
    <mergeCell ref="A89:B89"/>
    <mergeCell ref="C3:D3"/>
    <mergeCell ref="C4:D4"/>
    <mergeCell ref="C5:D5"/>
    <mergeCell ref="A61:B61"/>
    <mergeCell ref="A76:F76"/>
    <mergeCell ref="A77:B77"/>
    <mergeCell ref="A3:B3"/>
    <mergeCell ref="C52:F52"/>
    <mergeCell ref="A4:B4"/>
    <mergeCell ref="A5:B5"/>
    <mergeCell ref="A80:B80"/>
    <mergeCell ref="C80:F80"/>
    <mergeCell ref="A1:F1"/>
    <mergeCell ref="A31:F31"/>
    <mergeCell ref="A69:E69"/>
    <mergeCell ref="C6:D6"/>
    <mergeCell ref="C7:D7"/>
    <mergeCell ref="A68:F68"/>
  </mergeCells>
  <dataValidations count="17">
    <dataValidation type="list" allowBlank="1" showInputMessage="1" showErrorMessage="1" sqref="F70 F98" xr:uid="{00000000-0002-0000-0200-000000000000}">
      <formula1>$A$122:$A$123</formula1>
    </dataValidation>
    <dataValidation allowBlank="1" showInputMessage="1" showErrorMessage="1" promptTitle="Tests de procédures" prompt="Tests conçus en vue de recueillir des éléments probants quant à l'efficacité du fonctionnement des contrôles internes. " sqref="C53 C81" xr:uid="{00000000-0002-0000-0200-000003000000}"/>
    <dataValidation allowBlank="1" showInputMessage="1" showErrorMessage="1" promptTitle="Proc analytiques de substance" prompt="Procédures visées à l'ISA 520.5 conçues pour justifier les montants figurant dans les EF en utilisant des relations prévisibles à la fois entre des données financières et des données non financières." sqref="D53 D81" xr:uid="{00000000-0002-0000-0200-000004000000}"/>
    <dataValidation allowBlank="1" showInputMessage="1" showErrorMessage="1" promptTitle="Autres procédures analytiques" prompt="Par ex. la comparaison d'un élément de la période en cours par rapport à la période précédente (ne fournit qu'un niveau de confiance limité)." sqref="E53 E81" xr:uid="{00000000-0002-0000-0200-000005000000}"/>
    <dataValidation allowBlank="1" showInputMessage="1" showErrorMessage="1" promptTitle="Vérifications de détail" prompt="Procédures pour recueillir des preuves qui vont justifier les montants figurant dans les EF. Utilisées pour recueillir des éléments probants concernant des assertions, telles que l'existence, l'exactitude et la valorisation._x000a_" sqref="F53 F81" xr:uid="{00000000-0002-0000-0200-000006000000}"/>
    <dataValidation allowBlank="1" showInputMessage="1" showErrorMessage="1" promptTitle="Réalité" prompt="Les opérations ou les événements qui ont été comptabilisés, ou _x000a_pour lesquels des informations ont été fournies, se sont produits et se rapportent à l'entité." sqref="A55 A83" xr:uid="{C4EBA7D6-F5E3-4629-9546-96D67E0E3227}"/>
    <dataValidation allowBlank="1" showInputMessage="1" showErrorMessage="1" promptTitle="Exhaustivité" prompt="Toutes les opérations et tous les événements qui devaient être comptabilisés ont été enregistrés, et toutes les informations à fournir les concernant qui auraient dû être présentées dans les états financiers l’ont bien été." sqref="A56 A84" xr:uid="{9838040E-BC21-4583-90F0-1DE7659DB465}"/>
    <dataValidation allowBlank="1" showInputMessage="1" showErrorMessage="1" promptTitle="Exactitude" prompt="Les montants et autres données relatives à des opérations ou événements comptabilisés l'ont été correctement, et les informations à fournir les concernant ont été évaluées et présentées de manière appropriée." sqref="A57 A85" xr:uid="{0A0CC12A-331C-4692-AF91-3A1481EE32DC}"/>
    <dataValidation allowBlank="1" showInputMessage="1" showErrorMessage="1" promptTitle="Cutoff" prompt="Les opérations et événements ont été comptabilisés dans la bonne période comptable." sqref="A58 A86" xr:uid="{DCD9FB8C-2C2E-4568-917E-C20C4F6F620A}"/>
    <dataValidation allowBlank="1" showInputMessage="1" showErrorMessage="1" promptTitle="Classification" prompt="Les opérations et les événements ont été enregistrés dans les bons comptes." sqref="A59 A87" xr:uid="{A409F647-BCA8-421E-BF8D-93BEB05A40BA}"/>
    <dataValidation allowBlank="1" showInputMessage="1" showErrorMessage="1" promptTitle="Présentation" prompt="Les opérations et les événements sont regroupés ou ventilés de manière appropriée et sont décrits clairement, et les informations à fournir les concernant sont pertinentes et compréhensibles, compte tenu des exigences du référentiel comptable applicable." sqref="A60 A88" xr:uid="{DD27FB09-0318-45BC-B4F7-B08E5D5A9F6C}"/>
    <dataValidation allowBlank="1" showInputMessage="1" showErrorMessage="1" promptTitle="Existence" prompt="Les actifs, les passifs et les fonds propres existent." sqref="A62 A90" xr:uid="{C12852A9-A8E3-404A-AB1A-6C416BA61CDB}"/>
    <dataValidation allowBlank="1" showInputMessage="1" showErrorMessage="1" promptTitle="Droits et obligations" prompt="L'entité détient un droit sur les actifs ou le contrôle, et les passifs reflètent les obligations de l'entité." sqref="A63 A91" xr:uid="{CE336AD9-FA04-4AEB-886A-C78D3E653AE3}"/>
    <dataValidation allowBlank="1" showInputMessage="1" showErrorMessage="1" promptTitle="Exhaustivité" prompt="Tous les actifs, les passifs et les fonds propres qui devraient _x000a_être comptabilisés ont été enregistrés, et toutes les informations à fournir les concernant qui auraient dû être présentées dans les états financiers l’ont bien été." sqref="A64 A92" xr:uid="{9AA47C13-9ACC-4A4D-BF84-0904B1E4F5FC}"/>
    <dataValidation allowBlank="1" showInputMessage="1" showErrorMessage="1" promptTitle="Exactitude évaluation imputation" prompt="Les actifs, les passifs et les FP ont été présentés dans les EF pour leur bonne valeur et tous les ajustements ont été enregistrés de façon appropriée, et les informations à fournir les concernant ont été évaluées et présentées de manière appropriée." sqref="A65 A93" xr:uid="{8BF0DFBF-99CC-43D3-8E04-748A00E42C0E}"/>
    <dataValidation allowBlank="1" showInputMessage="1" showErrorMessage="1" promptTitle="Classification" prompt="Les actifs, les passifs et les éléments de capitaux propres ont été enregistrés dans les bons comptes." sqref="A66 A94" xr:uid="{56CC48A9-A9A3-4EB6-877B-FC16A3C1DD2A}"/>
    <dataValidation allowBlank="1" showInputMessage="1" showErrorMessage="1" promptTitle="Présentation" prompt="Les actifs, les passifs et les éléments de capitaux propres sont regroupés ou ventilés de manière appropriée et sont décrits clairement, et les informations à fournir les concernant sont pertinentes et intelligibles." sqref="A67 A95" xr:uid="{B1E485B4-BBFC-4409-A8F7-8F9E5A38322F}"/>
  </dataValidations>
  <pageMargins left="0.70866141732283472" right="0.70866141732283472" top="0.74803149606299213" bottom="0.74803149606299213" header="0.31496062992125984" footer="0.31496062992125984"/>
  <pageSetup paperSize="9" scale="60" fitToHeight="0" orientation="landscape" r:id="rId2"/>
  <headerFooter>
    <oddHeader>&amp;LQC NON PIE 2025 Livre 2 Missions de contrôle&amp;RCTR-CSR</oddHeader>
    <oddFooter>&amp;L&amp;A&amp;R&amp;P/&amp;N</oddFooter>
  </headerFooter>
  <rowBreaks count="1" manualBreakCount="1">
    <brk id="32"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7000000}">
          <x14:formula1>
            <xm:f>Formules!$A$2:$A$3</xm:f>
          </x14:formula1>
          <xm:sqref>B62:B67 F114:F119 A105 A70 B55:B60 B90:B95 A98 B83:B88</xm:sqref>
        </x14:dataValidation>
        <x14:dataValidation type="list" allowBlank="1" showInputMessage="1" showErrorMessage="1" xr:uid="{00000000-0002-0000-0200-000008000000}">
          <x14:formula1>
            <xm:f>Formules!$A$88:$A$91</xm:f>
          </x14:formula1>
          <xm:sqref>F50 F78</xm:sqref>
        </x14:dataValidation>
        <x14:dataValidation type="list" allowBlank="1" showInputMessage="1" showErrorMessage="1" xr:uid="{1AF082E2-A16D-4249-8148-2F38358758F3}">
          <x14:formula1>
            <xm:f>Formules!$C$21:$C$27</xm:f>
          </x14:formula1>
          <xm:sqref>C6</xm:sqref>
        </x14:dataValidation>
        <x14:dataValidation type="list" allowBlank="1" showInputMessage="1" showErrorMessage="1" xr:uid="{EEFFE9AE-6807-4857-B2B5-C9D3C7130202}">
          <x14:formula1>
            <xm:f>Formules!$B$43:$B$54</xm:f>
          </x14:formula1>
          <xm:sqref>C50 C78</xm:sqref>
        </x14:dataValidation>
        <x14:dataValidation type="list" allowBlank="1" showInputMessage="1" showErrorMessage="1" xr:uid="{98DF7BFF-5638-4E31-9FE1-30D25AE3020C}">
          <x14:formula1>
            <xm:f>Formules!$C$43:$C$59</xm:f>
          </x14:formula1>
          <xm:sqref>D50 D78</xm:sqref>
        </x14:dataValidation>
        <x14:dataValidation type="list" allowBlank="1" showInputMessage="1" showErrorMessage="1" xr:uid="{877D921A-C2F3-488E-82CC-C2425960D0D7}">
          <x14:formula1>
            <xm:f>Formules!$D$43:$D$53</xm:f>
          </x14:formula1>
          <xm:sqref>E50 E78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pageSetUpPr fitToPage="1"/>
  </sheetPr>
  <dimension ref="A1:M308"/>
  <sheetViews>
    <sheetView zoomScale="80" zoomScaleNormal="80" zoomScaleSheetLayoutView="90" zoomScalePageLayoutView="90" workbookViewId="0">
      <pane ySplit="2" topLeftCell="A3" activePane="bottomLeft" state="frozen"/>
      <selection activeCell="A22" sqref="A22"/>
      <selection pane="bottomLeft" activeCell="B4" sqref="B4"/>
    </sheetView>
  </sheetViews>
  <sheetFormatPr defaultColWidth="9.1796875" defaultRowHeight="14.5" outlineLevelRow="1" x14ac:dyDescent="0.25"/>
  <cols>
    <col min="1" max="1" width="7.54296875" style="16" customWidth="1"/>
    <col min="2" max="2" width="50.7265625" style="4" customWidth="1"/>
    <col min="3" max="3" width="15.1796875" style="92" bestFit="1" customWidth="1"/>
    <col min="4" max="4" width="20.7265625" style="4" customWidth="1"/>
    <col min="5" max="5" width="50.7265625" style="4" customWidth="1"/>
    <col min="6" max="6" width="8" style="16" bestFit="1" customWidth="1"/>
    <col min="7" max="7" width="50.7265625" style="4" customWidth="1"/>
    <col min="8" max="9" width="20.7265625" style="4" customWidth="1"/>
    <col min="10" max="11" width="50.7265625" style="4" customWidth="1"/>
    <col min="12" max="12" width="2.7265625" style="6" customWidth="1"/>
    <col min="13" max="13" width="50.7265625" style="4" customWidth="1"/>
    <col min="14" max="14" width="9.1796875" style="16" customWidth="1"/>
    <col min="15" max="16384" width="9.1796875" style="16"/>
  </cols>
  <sheetData>
    <row r="1" spans="1:13" s="189" customFormat="1" x14ac:dyDescent="0.35">
      <c r="A1" s="288" t="s">
        <v>929</v>
      </c>
      <c r="B1" s="288"/>
      <c r="C1" s="288"/>
      <c r="D1" s="288"/>
      <c r="E1" s="288"/>
      <c r="F1" s="288"/>
      <c r="G1" s="288"/>
      <c r="H1" s="288"/>
      <c r="I1" s="288"/>
      <c r="J1" s="288"/>
      <c r="K1" s="288"/>
      <c r="L1" s="149"/>
      <c r="M1" s="149"/>
    </row>
    <row r="2" spans="1:13" s="10" customFormat="1" ht="43.5" x14ac:dyDescent="0.25">
      <c r="A2" s="10" t="s">
        <v>177</v>
      </c>
      <c r="B2" s="37" t="s">
        <v>686</v>
      </c>
      <c r="C2" s="46" t="s">
        <v>101</v>
      </c>
      <c r="D2" s="37" t="s">
        <v>687</v>
      </c>
      <c r="E2" s="37" t="s">
        <v>889</v>
      </c>
      <c r="F2" s="180" t="s">
        <v>58</v>
      </c>
      <c r="G2" s="179" t="s">
        <v>680</v>
      </c>
      <c r="H2" s="179" t="s">
        <v>352</v>
      </c>
      <c r="I2" s="179" t="s">
        <v>521</v>
      </c>
      <c r="J2" s="180" t="s">
        <v>683</v>
      </c>
      <c r="K2" s="139" t="s">
        <v>684</v>
      </c>
      <c r="L2" s="191"/>
      <c r="M2" s="43" t="s">
        <v>685</v>
      </c>
    </row>
    <row r="3" spans="1:13" s="189" customFormat="1" x14ac:dyDescent="0.35">
      <c r="A3" s="141"/>
      <c r="B3" s="141" t="s">
        <v>930</v>
      </c>
      <c r="C3" s="153"/>
      <c r="D3" s="154"/>
      <c r="E3" s="154"/>
      <c r="F3" s="140"/>
      <c r="G3" s="155"/>
      <c r="H3" s="155"/>
      <c r="I3" s="155"/>
      <c r="J3" s="155"/>
      <c r="K3" s="155"/>
      <c r="L3" s="149"/>
      <c r="M3" s="155"/>
    </row>
    <row r="4" spans="1:13" ht="58" outlineLevel="1" x14ac:dyDescent="0.25">
      <c r="A4" s="16">
        <v>1</v>
      </c>
      <c r="B4" s="4" t="s">
        <v>371</v>
      </c>
      <c r="C4" s="91"/>
      <c r="D4" s="4" t="s">
        <v>372</v>
      </c>
      <c r="F4" s="14"/>
      <c r="G4" s="3"/>
      <c r="H4" s="3"/>
      <c r="I4" s="3"/>
      <c r="J4" s="3"/>
      <c r="K4" s="3"/>
      <c r="L4" s="149"/>
      <c r="M4" s="43"/>
    </row>
    <row r="5" spans="1:13" s="189" customFormat="1" x14ac:dyDescent="0.35">
      <c r="A5" s="141"/>
      <c r="B5" s="141" t="s">
        <v>691</v>
      </c>
      <c r="C5" s="153"/>
      <c r="D5" s="154"/>
      <c r="E5" s="154"/>
      <c r="F5" s="155"/>
      <c r="G5" s="155"/>
      <c r="H5" s="155"/>
      <c r="I5" s="155"/>
      <c r="J5" s="155"/>
      <c r="K5" s="155"/>
      <c r="L5" s="149"/>
      <c r="M5" s="155"/>
    </row>
    <row r="6" spans="1:13" s="189" customFormat="1" x14ac:dyDescent="0.35">
      <c r="A6" s="128"/>
      <c r="B6" s="188" t="s">
        <v>692</v>
      </c>
      <c r="C6" s="129"/>
      <c r="D6" s="130"/>
      <c r="E6" s="130"/>
      <c r="F6" s="131"/>
      <c r="G6" s="131"/>
      <c r="H6" s="131"/>
      <c r="I6" s="131"/>
      <c r="J6" s="131"/>
      <c r="K6" s="131"/>
      <c r="L6" s="192"/>
      <c r="M6" s="147"/>
    </row>
    <row r="7" spans="1:13" ht="72.5" outlineLevel="1" x14ac:dyDescent="0.25">
      <c r="A7" s="16">
        <f>A4+1</f>
        <v>2</v>
      </c>
      <c r="B7" s="4" t="s">
        <v>698</v>
      </c>
      <c r="D7" s="4" t="s">
        <v>699</v>
      </c>
      <c r="E7" s="3" t="s">
        <v>694</v>
      </c>
      <c r="F7" s="14"/>
      <c r="G7" s="3"/>
      <c r="H7" s="3"/>
      <c r="I7" s="3"/>
      <c r="J7" s="3"/>
      <c r="K7" s="3"/>
      <c r="L7" s="190"/>
      <c r="M7" s="43"/>
    </row>
    <row r="8" spans="1:13" ht="72.5" outlineLevel="1" x14ac:dyDescent="0.25">
      <c r="A8" s="16">
        <f>A7+1</f>
        <v>3</v>
      </c>
      <c r="B8" s="4" t="s">
        <v>695</v>
      </c>
      <c r="D8" s="4" t="s">
        <v>699</v>
      </c>
      <c r="E8" s="4" t="s">
        <v>696</v>
      </c>
      <c r="F8" s="14"/>
      <c r="G8" s="3"/>
      <c r="H8" s="3"/>
      <c r="I8" s="3"/>
      <c r="J8" s="3"/>
      <c r="K8" s="3"/>
      <c r="L8" s="190"/>
      <c r="M8" s="43"/>
    </row>
    <row r="9" spans="1:13" ht="43.5" outlineLevel="1" x14ac:dyDescent="0.25">
      <c r="A9" s="16">
        <f>A8+1</f>
        <v>4</v>
      </c>
      <c r="B9" s="4" t="s">
        <v>688</v>
      </c>
      <c r="D9" s="4" t="s">
        <v>700</v>
      </c>
      <c r="F9" s="14"/>
      <c r="G9" s="3"/>
      <c r="H9" s="3"/>
      <c r="I9" s="3"/>
      <c r="J9" s="3"/>
      <c r="K9" s="3"/>
      <c r="L9" s="190"/>
      <c r="M9" s="43"/>
    </row>
    <row r="10" spans="1:13" s="189" customFormat="1" x14ac:dyDescent="0.35">
      <c r="A10" s="128"/>
      <c r="B10" s="188" t="s">
        <v>689</v>
      </c>
      <c r="C10" s="129"/>
      <c r="D10" s="130"/>
      <c r="E10" s="130"/>
      <c r="F10" s="131"/>
      <c r="G10" s="131"/>
      <c r="H10" s="131"/>
      <c r="I10" s="131"/>
      <c r="J10" s="131"/>
      <c r="K10" s="131"/>
      <c r="L10" s="192"/>
      <c r="M10" s="147"/>
    </row>
    <row r="11" spans="1:13" ht="43.5" outlineLevel="1" x14ac:dyDescent="0.25">
      <c r="B11" s="4" t="s">
        <v>697</v>
      </c>
      <c r="F11" s="3"/>
      <c r="G11" s="3"/>
      <c r="H11" s="3"/>
      <c r="I11" s="3"/>
      <c r="J11" s="3"/>
      <c r="K11" s="3"/>
      <c r="L11" s="190"/>
      <c r="M11" s="43"/>
    </row>
    <row r="12" spans="1:13" ht="275.5" outlineLevel="1" x14ac:dyDescent="0.25">
      <c r="A12" s="16">
        <f>A9+1</f>
        <v>5</v>
      </c>
      <c r="B12" s="13" t="s">
        <v>781</v>
      </c>
      <c r="D12" s="4" t="s">
        <v>701</v>
      </c>
      <c r="E12" s="4" t="s">
        <v>416</v>
      </c>
      <c r="F12" s="14"/>
      <c r="G12" s="87" t="s">
        <v>864</v>
      </c>
      <c r="H12" s="3"/>
      <c r="I12" s="3"/>
      <c r="J12" s="3"/>
      <c r="K12" s="3"/>
      <c r="L12" s="190"/>
      <c r="M12" s="43"/>
    </row>
    <row r="13" spans="1:13" ht="58" outlineLevel="1" x14ac:dyDescent="0.25">
      <c r="A13" s="16">
        <f>A12+1</f>
        <v>6</v>
      </c>
      <c r="B13" s="13" t="s">
        <v>782</v>
      </c>
      <c r="D13" s="4" t="s">
        <v>702</v>
      </c>
      <c r="E13" s="4" t="s">
        <v>417</v>
      </c>
      <c r="F13" s="14"/>
      <c r="G13" s="87" t="s">
        <v>865</v>
      </c>
      <c r="H13" s="3"/>
      <c r="I13" s="3"/>
      <c r="J13" s="3"/>
      <c r="K13" s="3"/>
      <c r="L13" s="190"/>
      <c r="M13" s="43"/>
    </row>
    <row r="14" spans="1:13" ht="304.5" outlineLevel="1" x14ac:dyDescent="0.25">
      <c r="A14" s="16">
        <f>A13+1</f>
        <v>7</v>
      </c>
      <c r="B14" s="13" t="s">
        <v>783</v>
      </c>
      <c r="D14" s="4" t="s">
        <v>703</v>
      </c>
      <c r="E14" s="4" t="s">
        <v>418</v>
      </c>
      <c r="F14" s="14"/>
      <c r="G14" s="87" t="s">
        <v>866</v>
      </c>
      <c r="H14" s="3"/>
      <c r="I14" s="3"/>
      <c r="J14" s="3"/>
      <c r="K14" s="3"/>
      <c r="L14" s="190"/>
      <c r="M14" s="43"/>
    </row>
    <row r="15" spans="1:13" ht="203" outlineLevel="1" x14ac:dyDescent="0.25">
      <c r="A15" s="16">
        <f>A14+1</f>
        <v>8</v>
      </c>
      <c r="B15" s="4" t="s">
        <v>992</v>
      </c>
      <c r="D15" s="4" t="s">
        <v>708</v>
      </c>
      <c r="E15" s="4" t="s">
        <v>710</v>
      </c>
      <c r="F15" s="14"/>
      <c r="G15" s="3"/>
      <c r="H15" s="3"/>
      <c r="I15" s="3"/>
      <c r="J15" s="3"/>
      <c r="K15" s="3"/>
      <c r="L15" s="190"/>
      <c r="M15" s="43"/>
    </row>
    <row r="16" spans="1:13" ht="72.5" outlineLevel="1" x14ac:dyDescent="0.25">
      <c r="A16" s="16">
        <f>A15+1</f>
        <v>9</v>
      </c>
      <c r="B16" s="4" t="s">
        <v>867</v>
      </c>
      <c r="D16" s="4" t="s">
        <v>709</v>
      </c>
      <c r="E16" s="4" t="s">
        <v>417</v>
      </c>
      <c r="F16" s="14"/>
      <c r="G16" s="3"/>
      <c r="H16" s="3"/>
      <c r="I16" s="3"/>
      <c r="J16" s="3"/>
      <c r="K16" s="3"/>
      <c r="L16" s="190"/>
      <c r="M16" s="43"/>
    </row>
    <row r="17" spans="1:13" s="189" customFormat="1" x14ac:dyDescent="0.35">
      <c r="A17" s="128"/>
      <c r="B17" s="188" t="s">
        <v>690</v>
      </c>
      <c r="C17" s="129"/>
      <c r="D17" s="130"/>
      <c r="E17" s="132"/>
      <c r="F17" s="131"/>
      <c r="G17" s="133"/>
      <c r="H17" s="133"/>
      <c r="I17" s="131"/>
      <c r="J17" s="133"/>
      <c r="K17" s="133"/>
      <c r="L17" s="190"/>
      <c r="M17" s="147"/>
    </row>
    <row r="18" spans="1:13" ht="43.5" outlineLevel="1" x14ac:dyDescent="0.25">
      <c r="A18" s="16">
        <f>A16+1</f>
        <v>10</v>
      </c>
      <c r="B18" s="4" t="s">
        <v>711</v>
      </c>
      <c r="D18" s="4" t="s">
        <v>704</v>
      </c>
      <c r="E18" s="3" t="s">
        <v>712</v>
      </c>
      <c r="F18" s="14"/>
      <c r="G18" s="16"/>
      <c r="H18" s="3"/>
      <c r="I18" s="3"/>
      <c r="J18" s="3"/>
      <c r="K18" s="3"/>
      <c r="L18" s="190"/>
      <c r="M18" s="43"/>
    </row>
    <row r="19" spans="1:13" s="189" customFormat="1" x14ac:dyDescent="0.35">
      <c r="A19" s="128"/>
      <c r="B19" s="188" t="s">
        <v>693</v>
      </c>
      <c r="C19" s="129"/>
      <c r="D19" s="130"/>
      <c r="E19" s="132"/>
      <c r="F19" s="131"/>
      <c r="G19" s="133"/>
      <c r="H19" s="133"/>
      <c r="I19" s="131"/>
      <c r="J19" s="133"/>
      <c r="K19" s="133"/>
      <c r="L19" s="190"/>
      <c r="M19" s="147"/>
    </row>
    <row r="20" spans="1:13" ht="72.5" outlineLevel="1" x14ac:dyDescent="0.25">
      <c r="B20" s="4" t="s">
        <v>713</v>
      </c>
      <c r="F20" s="3"/>
      <c r="G20" s="3"/>
      <c r="H20" s="3"/>
      <c r="I20" s="3"/>
      <c r="J20" s="3"/>
      <c r="K20" s="3"/>
      <c r="L20" s="190"/>
      <c r="M20" s="43"/>
    </row>
    <row r="21" spans="1:13" ht="130.5" outlineLevel="1" x14ac:dyDescent="0.25">
      <c r="A21" s="16">
        <f>A18+1</f>
        <v>11</v>
      </c>
      <c r="B21" s="13" t="s">
        <v>714</v>
      </c>
      <c r="D21" s="4" t="s">
        <v>705</v>
      </c>
      <c r="F21" s="14"/>
      <c r="G21" s="3"/>
      <c r="H21" s="3"/>
      <c r="I21" s="3"/>
      <c r="J21" s="3"/>
      <c r="K21" s="3"/>
      <c r="L21" s="190"/>
      <c r="M21" s="43"/>
    </row>
    <row r="22" spans="1:13" ht="58" outlineLevel="1" x14ac:dyDescent="0.25">
      <c r="A22" s="16">
        <f>A21+1</f>
        <v>12</v>
      </c>
      <c r="B22" s="13" t="s">
        <v>715</v>
      </c>
      <c r="D22" s="4" t="s">
        <v>706</v>
      </c>
      <c r="E22" s="4" t="s">
        <v>716</v>
      </c>
      <c r="F22" s="14"/>
      <c r="G22" s="3"/>
      <c r="H22" s="3"/>
      <c r="I22" s="3"/>
      <c r="J22" s="3"/>
      <c r="K22" s="3"/>
      <c r="L22" s="190"/>
      <c r="M22" s="43"/>
    </row>
    <row r="23" spans="1:13" s="189" customFormat="1" x14ac:dyDescent="0.35">
      <c r="A23" s="128"/>
      <c r="B23" s="188" t="s">
        <v>717</v>
      </c>
      <c r="C23" s="129"/>
      <c r="D23" s="130"/>
      <c r="E23" s="132"/>
      <c r="F23" s="131"/>
      <c r="G23" s="133"/>
      <c r="H23" s="133"/>
      <c r="I23" s="131"/>
      <c r="J23" s="133"/>
      <c r="K23" s="133"/>
      <c r="L23" s="190"/>
      <c r="M23" s="147"/>
    </row>
    <row r="24" spans="1:13" ht="116" outlineLevel="1" x14ac:dyDescent="0.25">
      <c r="A24" s="16">
        <f>A22+1</f>
        <v>13</v>
      </c>
      <c r="B24" s="4" t="s">
        <v>983</v>
      </c>
      <c r="D24" s="4" t="s">
        <v>707</v>
      </c>
      <c r="F24" s="14"/>
      <c r="G24" s="3"/>
      <c r="H24" s="3"/>
      <c r="I24" s="3"/>
      <c r="J24" s="3"/>
      <c r="K24" s="3"/>
      <c r="L24" s="190"/>
      <c r="M24" s="43"/>
    </row>
    <row r="25" spans="1:13" ht="377" outlineLevel="1" x14ac:dyDescent="0.25">
      <c r="A25" s="16">
        <f>A24+1</f>
        <v>14</v>
      </c>
      <c r="B25" s="5" t="s">
        <v>1092</v>
      </c>
      <c r="C25" s="93"/>
      <c r="D25" s="4" t="s">
        <v>718</v>
      </c>
      <c r="E25" s="3" t="s">
        <v>719</v>
      </c>
      <c r="F25" s="14"/>
      <c r="G25" s="16"/>
      <c r="H25" s="3"/>
      <c r="I25" s="3"/>
      <c r="J25" s="3"/>
      <c r="K25" s="3"/>
      <c r="L25" s="149"/>
      <c r="M25" s="43"/>
    </row>
    <row r="26" spans="1:13" s="189" customFormat="1" x14ac:dyDescent="0.35">
      <c r="A26" s="141"/>
      <c r="B26" s="141" t="s">
        <v>734</v>
      </c>
      <c r="C26" s="153"/>
      <c r="D26" s="154"/>
      <c r="E26" s="154"/>
      <c r="F26" s="155"/>
      <c r="G26" s="155"/>
      <c r="H26" s="155"/>
      <c r="I26" s="155"/>
      <c r="J26" s="155"/>
      <c r="K26" s="155"/>
      <c r="L26" s="149"/>
      <c r="M26" s="155"/>
    </row>
    <row r="27" spans="1:13" s="189" customFormat="1" x14ac:dyDescent="0.35">
      <c r="A27" s="134"/>
      <c r="B27" s="148" t="s">
        <v>735</v>
      </c>
      <c r="C27" s="135"/>
      <c r="D27" s="130"/>
      <c r="E27" s="130"/>
      <c r="F27" s="131"/>
      <c r="G27" s="132"/>
      <c r="H27" s="132"/>
      <c r="I27" s="131"/>
      <c r="J27" s="132"/>
      <c r="K27" s="132"/>
      <c r="L27" s="149"/>
      <c r="M27" s="147"/>
    </row>
    <row r="28" spans="1:13" ht="58" outlineLevel="1" x14ac:dyDescent="0.25">
      <c r="A28" s="16">
        <f>A25+1</f>
        <v>15</v>
      </c>
      <c r="B28" s="4" t="s">
        <v>984</v>
      </c>
      <c r="C28" s="91"/>
      <c r="D28" s="4" t="s">
        <v>194</v>
      </c>
      <c r="E28" s="4" t="s">
        <v>567</v>
      </c>
      <c r="F28" s="14"/>
      <c r="G28" s="3"/>
      <c r="H28" s="3"/>
      <c r="I28" s="3"/>
      <c r="J28" s="3"/>
      <c r="K28" s="3"/>
      <c r="L28" s="149"/>
      <c r="M28" s="43"/>
    </row>
    <row r="29" spans="1:13" ht="72.5" outlineLevel="1" x14ac:dyDescent="0.25">
      <c r="A29" s="16">
        <f>A28+1</f>
        <v>16</v>
      </c>
      <c r="B29" s="4" t="s">
        <v>363</v>
      </c>
      <c r="C29" s="91"/>
      <c r="D29" s="4" t="s">
        <v>195</v>
      </c>
      <c r="E29" s="4" t="s">
        <v>293</v>
      </c>
      <c r="F29" s="14"/>
      <c r="G29" s="3"/>
      <c r="H29" s="3"/>
      <c r="I29" s="3"/>
      <c r="J29" s="3"/>
      <c r="K29" s="3"/>
      <c r="L29" s="149"/>
      <c r="M29" s="43"/>
    </row>
    <row r="30" spans="1:13" ht="130.5" outlineLevel="1" x14ac:dyDescent="0.25">
      <c r="A30" s="16">
        <f>A29+1</f>
        <v>17</v>
      </c>
      <c r="B30" s="4" t="s">
        <v>985</v>
      </c>
      <c r="C30" s="91"/>
      <c r="D30" s="4" t="s">
        <v>225</v>
      </c>
      <c r="E30" s="4" t="s">
        <v>408</v>
      </c>
      <c r="F30" s="14"/>
      <c r="G30" s="3"/>
      <c r="H30" s="3"/>
      <c r="I30" s="3"/>
      <c r="J30" s="3"/>
      <c r="K30" s="3"/>
      <c r="L30" s="149"/>
      <c r="M30" s="43"/>
    </row>
    <row r="31" spans="1:13" s="189" customFormat="1" x14ac:dyDescent="0.35">
      <c r="A31" s="134"/>
      <c r="B31" s="148" t="s">
        <v>736</v>
      </c>
      <c r="C31" s="135"/>
      <c r="D31" s="130"/>
      <c r="E31" s="130"/>
      <c r="F31" s="131"/>
      <c r="G31" s="132"/>
      <c r="H31" s="132"/>
      <c r="I31" s="131"/>
      <c r="J31" s="132"/>
      <c r="K31" s="132"/>
      <c r="L31" s="149"/>
      <c r="M31" s="147"/>
    </row>
    <row r="32" spans="1:13" ht="391.5" outlineLevel="1" x14ac:dyDescent="0.25">
      <c r="A32" s="16">
        <f>A30+1</f>
        <v>18</v>
      </c>
      <c r="B32" s="4" t="s">
        <v>738</v>
      </c>
      <c r="C32" s="91"/>
      <c r="D32" s="4" t="s">
        <v>354</v>
      </c>
      <c r="E32" s="4" t="s">
        <v>402</v>
      </c>
      <c r="F32" s="14"/>
      <c r="G32" s="3"/>
      <c r="H32" s="3"/>
      <c r="I32" s="3"/>
      <c r="J32" s="3"/>
      <c r="K32" s="3"/>
      <c r="L32" s="149"/>
      <c r="M32" s="43"/>
    </row>
    <row r="33" spans="1:13" s="193" customFormat="1" x14ac:dyDescent="0.35">
      <c r="A33" s="141"/>
      <c r="B33" s="141" t="s">
        <v>737</v>
      </c>
      <c r="C33" s="156"/>
      <c r="D33" s="157"/>
      <c r="E33" s="157"/>
      <c r="F33" s="155"/>
      <c r="G33" s="158"/>
      <c r="H33" s="158"/>
      <c r="I33" s="155"/>
      <c r="J33" s="158"/>
      <c r="K33" s="158"/>
      <c r="L33" s="150"/>
      <c r="M33" s="155"/>
    </row>
    <row r="34" spans="1:13" s="189" customFormat="1" x14ac:dyDescent="0.35">
      <c r="A34" s="134"/>
      <c r="B34" s="148" t="s">
        <v>969</v>
      </c>
      <c r="C34" s="135"/>
      <c r="D34" s="130"/>
      <c r="E34" s="130"/>
      <c r="F34" s="131"/>
      <c r="G34" s="132"/>
      <c r="H34" s="132"/>
      <c r="I34" s="131"/>
      <c r="J34" s="132"/>
      <c r="K34" s="132"/>
      <c r="L34" s="149"/>
      <c r="M34" s="147"/>
    </row>
    <row r="35" spans="1:13" ht="72.5" outlineLevel="1" x14ac:dyDescent="0.25">
      <c r="A35" s="16">
        <f>A32+1</f>
        <v>19</v>
      </c>
      <c r="B35" s="4" t="s">
        <v>364</v>
      </c>
      <c r="C35" s="91"/>
      <c r="D35" s="6" t="s">
        <v>291</v>
      </c>
      <c r="E35" s="6" t="s">
        <v>1094</v>
      </c>
      <c r="F35" s="14"/>
      <c r="G35" s="3"/>
      <c r="H35" s="3"/>
      <c r="I35" s="3"/>
      <c r="J35" s="3"/>
      <c r="K35" s="3"/>
      <c r="L35" s="149"/>
      <c r="M35" s="43"/>
    </row>
    <row r="36" spans="1:13" ht="130.5" outlineLevel="1" x14ac:dyDescent="0.25">
      <c r="A36" s="16">
        <f>A35+1</f>
        <v>20</v>
      </c>
      <c r="B36" s="4" t="s">
        <v>868</v>
      </c>
      <c r="C36" s="91"/>
      <c r="D36" s="4" t="s">
        <v>1095</v>
      </c>
      <c r="E36" s="4" t="s">
        <v>1096</v>
      </c>
      <c r="F36" s="14"/>
      <c r="G36" s="3"/>
      <c r="H36" s="3"/>
      <c r="I36" s="3"/>
      <c r="J36" s="3"/>
      <c r="K36" s="3"/>
      <c r="L36" s="149"/>
      <c r="M36" s="43"/>
    </row>
    <row r="37" spans="1:13" ht="203" outlineLevel="1" x14ac:dyDescent="0.25">
      <c r="A37" s="16">
        <f>A36+1</f>
        <v>21</v>
      </c>
      <c r="B37" s="4" t="s">
        <v>568</v>
      </c>
      <c r="C37" s="91"/>
      <c r="D37" s="4" t="s">
        <v>1097</v>
      </c>
      <c r="E37" s="4" t="s">
        <v>1099</v>
      </c>
      <c r="F37" s="14"/>
      <c r="G37" s="3"/>
      <c r="H37" s="3"/>
      <c r="I37" s="3"/>
      <c r="J37" s="3"/>
      <c r="K37" s="3"/>
      <c r="L37" s="149"/>
      <c r="M37" s="43"/>
    </row>
    <row r="38" spans="1:13" ht="43.5" outlineLevel="1" x14ac:dyDescent="0.25">
      <c r="A38" s="16">
        <f>A37+1</f>
        <v>22</v>
      </c>
      <c r="B38" s="4" t="s">
        <v>569</v>
      </c>
      <c r="C38" s="91"/>
      <c r="D38" s="4" t="s">
        <v>1098</v>
      </c>
      <c r="E38" s="4" t="s">
        <v>1101</v>
      </c>
      <c r="F38" s="14"/>
      <c r="G38" s="3"/>
      <c r="H38" s="3"/>
      <c r="I38" s="3"/>
      <c r="J38" s="3"/>
      <c r="K38" s="3"/>
      <c r="L38" s="149"/>
      <c r="M38" s="43"/>
    </row>
    <row r="39" spans="1:13" s="189" customFormat="1" x14ac:dyDescent="0.35">
      <c r="A39" s="134"/>
      <c r="B39" s="148" t="s">
        <v>1021</v>
      </c>
      <c r="C39" s="135"/>
      <c r="D39" s="130"/>
      <c r="E39" s="130"/>
      <c r="F39" s="131"/>
      <c r="G39" s="132"/>
      <c r="H39" s="132"/>
      <c r="I39" s="131"/>
      <c r="J39" s="132"/>
      <c r="K39" s="132"/>
      <c r="L39" s="149"/>
      <c r="M39" s="147"/>
    </row>
    <row r="40" spans="1:13" ht="275.5" outlineLevel="1" x14ac:dyDescent="0.25">
      <c r="A40" s="16">
        <f>A38+1</f>
        <v>23</v>
      </c>
      <c r="B40" s="4" t="s">
        <v>362</v>
      </c>
      <c r="C40" s="91"/>
      <c r="D40" s="4" t="s">
        <v>413</v>
      </c>
      <c r="E40" s="4" t="s">
        <v>1100</v>
      </c>
      <c r="F40" s="14"/>
      <c r="G40" s="3"/>
      <c r="H40" s="3"/>
      <c r="I40" s="3"/>
      <c r="J40" s="3"/>
      <c r="K40" s="3"/>
      <c r="L40" s="149"/>
      <c r="M40" s="43"/>
    </row>
    <row r="41" spans="1:13" ht="409.5" outlineLevel="1" x14ac:dyDescent="0.25">
      <c r="A41" s="16">
        <f>A40+1</f>
        <v>24</v>
      </c>
      <c r="B41" s="4" t="s">
        <v>330</v>
      </c>
      <c r="C41" s="91"/>
      <c r="D41" s="4" t="s">
        <v>1103</v>
      </c>
      <c r="E41" s="4" t="s">
        <v>1102</v>
      </c>
      <c r="F41" s="14"/>
      <c r="G41" s="3"/>
      <c r="H41" s="3"/>
      <c r="I41" s="3"/>
      <c r="J41" s="3"/>
      <c r="K41" s="3"/>
      <c r="L41" s="149"/>
      <c r="M41" s="43"/>
    </row>
    <row r="42" spans="1:13" ht="116" outlineLevel="1" x14ac:dyDescent="0.25">
      <c r="A42" s="16">
        <f>A41+1</f>
        <v>25</v>
      </c>
      <c r="B42" s="4" t="s">
        <v>331</v>
      </c>
      <c r="C42" s="91"/>
      <c r="D42" s="4" t="s">
        <v>1105</v>
      </c>
      <c r="E42" s="4" t="s">
        <v>1104</v>
      </c>
      <c r="F42" s="14"/>
      <c r="G42" s="3"/>
      <c r="H42" s="3"/>
      <c r="I42" s="3"/>
      <c r="J42" s="3"/>
      <c r="K42" s="3"/>
      <c r="L42" s="149"/>
      <c r="M42" s="43"/>
    </row>
    <row r="43" spans="1:13" s="189" customFormat="1" x14ac:dyDescent="0.35">
      <c r="A43" s="134"/>
      <c r="B43" s="148" t="s">
        <v>970</v>
      </c>
      <c r="C43" s="135"/>
      <c r="D43" s="130"/>
      <c r="E43" s="130"/>
      <c r="F43" s="131"/>
      <c r="G43" s="132"/>
      <c r="H43" s="132"/>
      <c r="I43" s="131"/>
      <c r="J43" s="132"/>
      <c r="K43" s="132"/>
      <c r="L43" s="149"/>
      <c r="M43" s="147"/>
    </row>
    <row r="44" spans="1:13" ht="101.5" outlineLevel="1" x14ac:dyDescent="0.25">
      <c r="A44" s="16">
        <f>A42+1</f>
        <v>26</v>
      </c>
      <c r="B44" s="4" t="s">
        <v>986</v>
      </c>
      <c r="C44" s="91"/>
      <c r="D44" s="4" t="s">
        <v>1106</v>
      </c>
      <c r="E44" s="4" t="s">
        <v>1107</v>
      </c>
      <c r="F44" s="14"/>
      <c r="G44" s="3"/>
      <c r="H44" s="3"/>
      <c r="I44" s="3"/>
      <c r="J44" s="3"/>
      <c r="K44" s="3"/>
      <c r="L44" s="149"/>
      <c r="M44" s="43"/>
    </row>
    <row r="45" spans="1:13" s="189" customFormat="1" x14ac:dyDescent="0.35">
      <c r="A45" s="134"/>
      <c r="B45" s="148" t="s">
        <v>971</v>
      </c>
      <c r="C45" s="135"/>
      <c r="D45" s="130"/>
      <c r="E45" s="130"/>
      <c r="F45" s="131"/>
      <c r="G45" s="132"/>
      <c r="H45" s="132"/>
      <c r="I45" s="131"/>
      <c r="J45" s="132"/>
      <c r="K45" s="132"/>
      <c r="L45" s="149"/>
      <c r="M45" s="147"/>
    </row>
    <row r="46" spans="1:13" ht="174" outlineLevel="1" x14ac:dyDescent="0.25">
      <c r="A46" s="16">
        <f>A44+1</f>
        <v>27</v>
      </c>
      <c r="B46" s="4" t="s">
        <v>987</v>
      </c>
      <c r="C46" s="91"/>
      <c r="D46" s="4" t="s">
        <v>1108</v>
      </c>
      <c r="E46" s="4" t="s">
        <v>1109</v>
      </c>
      <c r="F46" s="14"/>
      <c r="G46" s="87" t="s">
        <v>886</v>
      </c>
      <c r="H46" s="3"/>
      <c r="I46" s="3"/>
      <c r="J46" s="3"/>
      <c r="K46" s="3"/>
      <c r="L46" s="149"/>
      <c r="M46" s="43"/>
    </row>
    <row r="47" spans="1:13" ht="58" outlineLevel="1" x14ac:dyDescent="0.25">
      <c r="A47" s="16">
        <f>A46+1</f>
        <v>28</v>
      </c>
      <c r="B47" s="4" t="s">
        <v>523</v>
      </c>
      <c r="C47" s="91"/>
      <c r="D47" s="4" t="s">
        <v>1111</v>
      </c>
      <c r="E47" s="4" t="s">
        <v>1112</v>
      </c>
      <c r="F47" s="14"/>
      <c r="G47" s="3"/>
      <c r="H47" s="3"/>
      <c r="I47" s="3"/>
      <c r="J47" s="3"/>
      <c r="K47" s="3"/>
      <c r="L47" s="149"/>
      <c r="M47" s="43"/>
    </row>
    <row r="48" spans="1:13" ht="58" outlineLevel="1" x14ac:dyDescent="0.25">
      <c r="A48" s="16">
        <f>A47+1</f>
        <v>29</v>
      </c>
      <c r="B48" s="4" t="s">
        <v>988</v>
      </c>
      <c r="C48" s="91"/>
      <c r="D48" s="4" t="s">
        <v>862</v>
      </c>
      <c r="F48" s="14"/>
      <c r="G48" s="87" t="s">
        <v>869</v>
      </c>
      <c r="H48" s="3"/>
      <c r="I48" s="3"/>
      <c r="J48" s="3"/>
      <c r="K48" s="3"/>
      <c r="L48" s="149"/>
      <c r="M48" s="43"/>
    </row>
    <row r="49" spans="1:13" s="189" customFormat="1" x14ac:dyDescent="0.35">
      <c r="A49" s="134"/>
      <c r="B49" s="148" t="s">
        <v>972</v>
      </c>
      <c r="C49" s="135"/>
      <c r="D49" s="130"/>
      <c r="E49" s="130"/>
      <c r="F49" s="131"/>
      <c r="G49" s="132"/>
      <c r="H49" s="132"/>
      <c r="I49" s="131"/>
      <c r="J49" s="132"/>
      <c r="K49" s="132"/>
      <c r="L49" s="149"/>
      <c r="M49" s="147"/>
    </row>
    <row r="50" spans="1:13" ht="159.5" outlineLevel="1" x14ac:dyDescent="0.25">
      <c r="A50" s="16">
        <f>A48+1</f>
        <v>30</v>
      </c>
      <c r="B50" s="4" t="s">
        <v>857</v>
      </c>
      <c r="C50" s="91"/>
      <c r="D50" s="4" t="s">
        <v>1110</v>
      </c>
      <c r="E50" s="4" t="s">
        <v>1113</v>
      </c>
      <c r="F50" s="14"/>
      <c r="G50" s="3"/>
      <c r="H50" s="3"/>
      <c r="I50" s="3"/>
      <c r="J50" s="3"/>
      <c r="K50" s="3"/>
      <c r="L50" s="149"/>
      <c r="M50" s="43"/>
    </row>
    <row r="51" spans="1:13" s="189" customFormat="1" x14ac:dyDescent="0.35">
      <c r="A51" s="141"/>
      <c r="B51" s="141" t="s">
        <v>122</v>
      </c>
      <c r="C51" s="153"/>
      <c r="D51" s="154"/>
      <c r="E51" s="154"/>
      <c r="F51" s="155"/>
      <c r="G51" s="155"/>
      <c r="H51" s="155"/>
      <c r="I51" s="155"/>
      <c r="J51" s="155"/>
      <c r="K51" s="155"/>
      <c r="L51" s="149"/>
      <c r="M51" s="155"/>
    </row>
    <row r="52" spans="1:13" s="189" customFormat="1" x14ac:dyDescent="0.35">
      <c r="A52" s="137"/>
      <c r="B52" s="137" t="s">
        <v>114</v>
      </c>
      <c r="C52" s="198"/>
      <c r="D52" s="159">
        <f>'Infos clés Mandat'!$A$50</f>
        <v>0</v>
      </c>
      <c r="E52" s="160"/>
      <c r="F52" s="160"/>
      <c r="G52" s="160"/>
      <c r="H52" s="160"/>
      <c r="I52" s="161"/>
      <c r="J52" s="161"/>
      <c r="K52" s="161"/>
      <c r="L52" s="151"/>
      <c r="M52" s="138"/>
    </row>
    <row r="53" spans="1:13" outlineLevel="1" x14ac:dyDescent="0.25">
      <c r="B53" s="196" t="s">
        <v>1000</v>
      </c>
      <c r="C53" s="200"/>
      <c r="D53" s="16"/>
      <c r="E53" s="16"/>
      <c r="G53" s="16"/>
      <c r="H53" s="16"/>
      <c r="I53" s="16"/>
      <c r="J53" s="16"/>
      <c r="K53" s="16"/>
      <c r="L53" s="190"/>
      <c r="M53" s="43"/>
    </row>
    <row r="54" spans="1:13" outlineLevel="1" x14ac:dyDescent="0.25">
      <c r="B54" s="16" t="s">
        <v>1002</v>
      </c>
      <c r="C54" s="201">
        <f>'Infos clés Mandat'!$B$55</f>
        <v>0</v>
      </c>
      <c r="D54" s="16"/>
      <c r="E54" s="16"/>
      <c r="G54" s="16"/>
      <c r="H54" s="16"/>
      <c r="I54" s="16"/>
      <c r="J54" s="16"/>
      <c r="K54" s="16"/>
      <c r="L54" s="190"/>
      <c r="M54" s="43"/>
    </row>
    <row r="55" spans="1:13" outlineLevel="1" x14ac:dyDescent="0.25">
      <c r="B55" s="16" t="s">
        <v>1003</v>
      </c>
      <c r="C55" s="201">
        <f>'Infos clés Mandat'!$B$56</f>
        <v>0</v>
      </c>
      <c r="D55" s="16"/>
      <c r="E55" s="16"/>
      <c r="G55" s="16"/>
      <c r="H55" s="16"/>
      <c r="I55" s="16"/>
      <c r="J55" s="16"/>
      <c r="K55" s="16"/>
      <c r="L55" s="190"/>
      <c r="M55" s="43"/>
    </row>
    <row r="56" spans="1:13" outlineLevel="1" x14ac:dyDescent="0.25">
      <c r="B56" s="16" t="s">
        <v>1004</v>
      </c>
      <c r="C56" s="201">
        <f>'Infos clés Mandat'!$B$57</f>
        <v>0</v>
      </c>
      <c r="D56" s="16"/>
      <c r="E56" s="16"/>
      <c r="G56" s="16"/>
      <c r="H56" s="16"/>
      <c r="I56" s="16"/>
      <c r="J56" s="16"/>
      <c r="K56" s="16"/>
      <c r="L56" s="190"/>
      <c r="M56" s="43"/>
    </row>
    <row r="57" spans="1:13" outlineLevel="1" x14ac:dyDescent="0.25">
      <c r="B57" s="16" t="s">
        <v>1005</v>
      </c>
      <c r="C57" s="201">
        <f>'Infos clés Mandat'!$B$58</f>
        <v>0</v>
      </c>
      <c r="D57" s="16"/>
      <c r="E57" s="16"/>
      <c r="G57" s="16"/>
      <c r="H57" s="16"/>
      <c r="I57" s="16"/>
      <c r="J57" s="16"/>
      <c r="K57" s="16"/>
      <c r="L57" s="190"/>
      <c r="M57" s="43"/>
    </row>
    <row r="58" spans="1:13" outlineLevel="1" x14ac:dyDescent="0.25">
      <c r="B58" s="16" t="s">
        <v>1006</v>
      </c>
      <c r="C58" s="201">
        <f>'Infos clés Mandat'!$B$59</f>
        <v>0</v>
      </c>
      <c r="D58" s="16"/>
      <c r="E58" s="16"/>
      <c r="G58" s="16"/>
      <c r="H58" s="16"/>
      <c r="I58" s="16"/>
      <c r="J58" s="16"/>
      <c r="K58" s="16"/>
      <c r="L58" s="190"/>
      <c r="M58" s="43"/>
    </row>
    <row r="59" spans="1:13" outlineLevel="1" x14ac:dyDescent="0.25">
      <c r="B59" s="16" t="s">
        <v>1007</v>
      </c>
      <c r="C59" s="201">
        <f>'Infos clés Mandat'!$B$60</f>
        <v>0</v>
      </c>
      <c r="D59" s="16"/>
      <c r="E59" s="16"/>
      <c r="G59" s="16"/>
      <c r="H59" s="16"/>
      <c r="I59" s="16"/>
      <c r="J59" s="16"/>
      <c r="K59" s="16"/>
      <c r="L59" s="190"/>
      <c r="M59" s="43"/>
    </row>
    <row r="60" spans="1:13" outlineLevel="1" x14ac:dyDescent="0.25">
      <c r="B60" s="196" t="s">
        <v>1001</v>
      </c>
      <c r="C60" s="201"/>
      <c r="D60" s="16"/>
      <c r="E60" s="16"/>
      <c r="G60" s="16"/>
      <c r="H60" s="16"/>
      <c r="I60" s="16"/>
      <c r="J60" s="16"/>
      <c r="K60" s="16"/>
      <c r="L60" s="190"/>
      <c r="M60" s="43"/>
    </row>
    <row r="61" spans="1:13" outlineLevel="1" x14ac:dyDescent="0.25">
      <c r="B61" s="16" t="s">
        <v>1008</v>
      </c>
      <c r="C61" s="201">
        <f>'Infos clés Mandat'!$B$62</f>
        <v>0</v>
      </c>
      <c r="D61" s="16"/>
      <c r="E61" s="16"/>
      <c r="G61" s="16"/>
      <c r="H61" s="16"/>
      <c r="I61" s="16"/>
      <c r="J61" s="16"/>
      <c r="K61" s="16"/>
      <c r="L61" s="190"/>
      <c r="M61" s="43"/>
    </row>
    <row r="62" spans="1:13" outlineLevel="1" x14ac:dyDescent="0.25">
      <c r="B62" s="16" t="s">
        <v>1009</v>
      </c>
      <c r="C62" s="201">
        <f>'Infos clés Mandat'!$B$63</f>
        <v>0</v>
      </c>
      <c r="D62" s="16"/>
      <c r="E62" s="16"/>
      <c r="G62" s="16"/>
      <c r="H62" s="16"/>
      <c r="I62" s="16"/>
      <c r="J62" s="16"/>
      <c r="K62" s="16"/>
      <c r="L62" s="190"/>
      <c r="M62" s="43"/>
    </row>
    <row r="63" spans="1:13" outlineLevel="1" x14ac:dyDescent="0.25">
      <c r="B63" s="16" t="s">
        <v>1010</v>
      </c>
      <c r="C63" s="201">
        <f>'Infos clés Mandat'!$B$64</f>
        <v>0</v>
      </c>
      <c r="D63" s="16"/>
      <c r="E63" s="16"/>
      <c r="G63" s="16"/>
      <c r="H63" s="16"/>
      <c r="I63" s="16"/>
      <c r="J63" s="16"/>
      <c r="K63" s="16"/>
      <c r="L63" s="190"/>
      <c r="M63" s="43"/>
    </row>
    <row r="64" spans="1:13" outlineLevel="1" x14ac:dyDescent="0.25">
      <c r="B64" s="16" t="s">
        <v>1011</v>
      </c>
      <c r="C64" s="201">
        <f>'Infos clés Mandat'!$B$65</f>
        <v>0</v>
      </c>
      <c r="D64" s="16"/>
      <c r="E64" s="16"/>
      <c r="G64" s="16"/>
      <c r="H64" s="16"/>
      <c r="I64" s="16"/>
      <c r="J64" s="16"/>
      <c r="K64" s="16"/>
      <c r="L64" s="190"/>
      <c r="M64" s="43"/>
    </row>
    <row r="65" spans="1:13" outlineLevel="1" x14ac:dyDescent="0.25">
      <c r="B65" s="16" t="s">
        <v>1006</v>
      </c>
      <c r="C65" s="201">
        <f>'Infos clés Mandat'!$B$66</f>
        <v>0</v>
      </c>
      <c r="D65" s="16"/>
      <c r="E65" s="16"/>
      <c r="G65" s="16"/>
      <c r="H65" s="16"/>
      <c r="I65" s="16"/>
      <c r="J65" s="16"/>
      <c r="K65" s="16"/>
      <c r="L65" s="190"/>
      <c r="M65" s="43"/>
    </row>
    <row r="66" spans="1:13" outlineLevel="1" x14ac:dyDescent="0.25">
      <c r="B66" s="16" t="s">
        <v>1007</v>
      </c>
      <c r="C66" s="201">
        <f>'Infos clés Mandat'!$B$67</f>
        <v>0</v>
      </c>
      <c r="D66" s="16"/>
      <c r="E66" s="16"/>
      <c r="G66" s="16"/>
      <c r="H66" s="16"/>
      <c r="I66" s="16"/>
      <c r="J66" s="16"/>
      <c r="K66" s="16"/>
      <c r="L66" s="190"/>
      <c r="M66" s="43"/>
    </row>
    <row r="67" spans="1:13" s="189" customFormat="1" x14ac:dyDescent="0.35">
      <c r="A67" s="134"/>
      <c r="B67" s="148" t="s">
        <v>530</v>
      </c>
      <c r="C67" s="135"/>
      <c r="D67" s="128">
        <f>'Infos clés Mandat'!$A$50</f>
        <v>0</v>
      </c>
      <c r="E67" s="130"/>
      <c r="F67" s="131"/>
      <c r="G67" s="132"/>
      <c r="H67" s="132"/>
      <c r="I67" s="131"/>
      <c r="J67" s="132"/>
      <c r="K67" s="132"/>
      <c r="L67" s="149"/>
      <c r="M67" s="147"/>
    </row>
    <row r="68" spans="1:13" ht="130.5" outlineLevel="1" x14ac:dyDescent="0.25">
      <c r="A68" s="16">
        <f>A50+1</f>
        <v>31</v>
      </c>
      <c r="B68" s="4" t="s">
        <v>785</v>
      </c>
      <c r="C68" s="91" t="str">
        <f ca="1">IF(OR('Infos clés Mandat'!$H$50=2,'Infos clés Mandat'!$H$50=4,'Infos clés Mandat'!$H$50=5),Formules!$C$93 &amp;" " &amp; 'Infos clés Mandat'!$F$50,IF('Infos clés Mandat'!$H$50&gt;=6,Formules!$C$91,Formules!$C$94&amp; 'Infos clés Mandat'!$F$50))</f>
        <v>Auditflow Risque 1 non rempli</v>
      </c>
      <c r="D68" s="4" t="s">
        <v>197</v>
      </c>
      <c r="E68" s="4" t="s">
        <v>294</v>
      </c>
      <c r="F68" s="14"/>
      <c r="G68" s="3"/>
      <c r="H68" s="3"/>
      <c r="I68" s="3"/>
      <c r="J68" s="3"/>
      <c r="K68" s="3"/>
      <c r="L68" s="149"/>
      <c r="M68" s="43"/>
    </row>
    <row r="69" spans="1:13" ht="101.5" outlineLevel="1" x14ac:dyDescent="0.25">
      <c r="A69" s="16">
        <f>A68+1</f>
        <v>32</v>
      </c>
      <c r="B69" s="4" t="s">
        <v>526</v>
      </c>
      <c r="C69" s="91" t="str">
        <f ca="1">IF(OR('Infos clés Mandat'!$H$50=2,'Infos clés Mandat'!$H$50=4,'Infos clés Mandat'!$H$50=5),Formules!$C$93 &amp;" " &amp; 'Infos clés Mandat'!$F$50,IF('Infos clés Mandat'!$H$50&gt;=6,Formules!$C$91,Formules!$C$94&amp; 'Infos clés Mandat'!$F$50))</f>
        <v>Auditflow Risque 1 non rempli</v>
      </c>
      <c r="D69" s="4" t="s">
        <v>537</v>
      </c>
      <c r="E69" s="4" t="s">
        <v>527</v>
      </c>
      <c r="F69" s="14"/>
      <c r="G69" s="3"/>
      <c r="H69" s="3"/>
      <c r="I69" s="3"/>
      <c r="J69" s="3"/>
      <c r="K69" s="3"/>
      <c r="L69" s="149"/>
      <c r="M69" s="43"/>
    </row>
    <row r="70" spans="1:13" ht="174" outlineLevel="1" x14ac:dyDescent="0.25">
      <c r="A70" s="16">
        <f>A69+1</f>
        <v>33</v>
      </c>
      <c r="B70" s="4" t="s">
        <v>784</v>
      </c>
      <c r="C70" s="91" t="str">
        <f ca="1">IF(OR('Infos clés Mandat'!$H$50=2,'Infos clés Mandat'!$H$50=4,'Infos clés Mandat'!$H$50=5),Formules!$C$93 &amp;" " &amp; 'Infos clés Mandat'!$F$50,IF('Infos clés Mandat'!$H$50&gt;=6,Formules!$C$91,Formules!$C$94&amp; 'Infos clés Mandat'!$F$50))</f>
        <v>Auditflow Risque 1 non rempli</v>
      </c>
      <c r="D70" s="4" t="s">
        <v>538</v>
      </c>
      <c r="E70" s="4" t="s">
        <v>528</v>
      </c>
      <c r="F70" s="14"/>
      <c r="G70" s="3"/>
      <c r="H70" s="3"/>
      <c r="I70" s="3"/>
      <c r="J70" s="3"/>
      <c r="K70" s="3"/>
      <c r="L70" s="149"/>
      <c r="M70" s="43"/>
    </row>
    <row r="71" spans="1:13" ht="116" outlineLevel="1" x14ac:dyDescent="0.25">
      <c r="A71" s="16">
        <f>A70+1</f>
        <v>34</v>
      </c>
      <c r="B71" s="4" t="s">
        <v>524</v>
      </c>
      <c r="C71" s="91" t="str">
        <f ca="1">IF(OR('Infos clés Mandat'!$H$50=2,'Infos clés Mandat'!$H$50=4,'Infos clés Mandat'!$H$50=5),Formules!$C$93 &amp;" " &amp; 'Infos clés Mandat'!$F$50,IF('Infos clés Mandat'!$H$50&gt;=6,Formules!$C$91,Formules!$C$94&amp; 'Infos clés Mandat'!$F$50))</f>
        <v>Auditflow Risque 1 non rempli</v>
      </c>
      <c r="D71" s="4" t="s">
        <v>199</v>
      </c>
      <c r="E71" s="4" t="s">
        <v>296</v>
      </c>
      <c r="F71" s="14"/>
      <c r="G71" s="3"/>
      <c r="H71" s="3"/>
      <c r="I71" s="3"/>
      <c r="J71" s="3"/>
      <c r="K71" s="3"/>
      <c r="L71" s="149"/>
      <c r="M71" s="43"/>
    </row>
    <row r="72" spans="1:13" ht="174" outlineLevel="1" x14ac:dyDescent="0.25">
      <c r="A72" s="16">
        <f>A71+1</f>
        <v>35</v>
      </c>
      <c r="B72" s="4" t="s">
        <v>525</v>
      </c>
      <c r="C72" s="91" t="str">
        <f ca="1">IF(OR('Infos clés Mandat'!$H$50=2,'Infos clés Mandat'!$H$50=4,'Infos clés Mandat'!$H$50=5),Formules!$C$93 &amp;" " &amp; 'Infos clés Mandat'!$F$50,IF('Infos clés Mandat'!$H$50&gt;=6,Formules!$C$91,Formules!$C$94&amp; 'Infos clés Mandat'!$F$50))</f>
        <v>Auditflow Risque 1 non rempli</v>
      </c>
      <c r="D72" s="4" t="s">
        <v>198</v>
      </c>
      <c r="E72" s="4" t="s">
        <v>295</v>
      </c>
      <c r="F72" s="14"/>
      <c r="G72" s="3"/>
      <c r="H72" s="3"/>
      <c r="I72" s="3"/>
      <c r="J72" s="3"/>
      <c r="K72" s="3"/>
      <c r="L72" s="149"/>
      <c r="M72" s="43"/>
    </row>
    <row r="73" spans="1:13" ht="43.5" outlineLevel="1" x14ac:dyDescent="0.25">
      <c r="A73" s="16">
        <f>A72+1</f>
        <v>36</v>
      </c>
      <c r="B73" s="4" t="s">
        <v>298</v>
      </c>
      <c r="C73" s="91" t="str">
        <f ca="1">IF(OR('Infos clés Mandat'!$H$50=2,'Infos clés Mandat'!$H$50=4,'Infos clés Mandat'!$H$50=5),Formules!$C$93 &amp;" " &amp; 'Infos clés Mandat'!$F$50,IF('Infos clés Mandat'!$H$50&gt;=6,Formules!$C$91,Formules!$C$94&amp; 'Infos clés Mandat'!$F$50))</f>
        <v>Auditflow Risque 1 non rempli</v>
      </c>
      <c r="D73" s="4" t="s">
        <v>192</v>
      </c>
      <c r="E73" s="4" t="s">
        <v>351</v>
      </c>
      <c r="F73" s="14"/>
      <c r="G73" s="3"/>
      <c r="H73" s="3"/>
      <c r="I73" s="3"/>
      <c r="J73" s="3"/>
      <c r="K73" s="3"/>
      <c r="L73" s="149"/>
      <c r="M73" s="43"/>
    </row>
    <row r="74" spans="1:13" s="4" customFormat="1" ht="29" outlineLevel="1" x14ac:dyDescent="0.25">
      <c r="B74" s="4" t="s">
        <v>934</v>
      </c>
      <c r="C74" s="91" t="str">
        <f ca="1">IF(OR('Infos clés Mandat'!$H$50=2,'Infos clés Mandat'!$H$50=4,'Infos clés Mandat'!$H$50=5),Formules!$C$93 &amp;" " &amp; 'Infos clés Mandat'!$F$50,IF('Infos clés Mandat'!$H$50&gt;=6,Formules!$C$91,Formules!$C$94&amp; 'Infos clés Mandat'!$F$50))</f>
        <v>Auditflow Risque 1 non rempli</v>
      </c>
      <c r="F74" s="14"/>
      <c r="G74" s="3"/>
      <c r="H74" s="3"/>
      <c r="I74" s="3"/>
      <c r="J74" s="3"/>
      <c r="K74" s="3"/>
      <c r="L74" s="149"/>
      <c r="M74" s="43"/>
    </row>
    <row r="75" spans="1:13" s="4" customFormat="1" ht="29" outlineLevel="1" x14ac:dyDescent="0.25">
      <c r="A75" s="4">
        <f>A73+1</f>
        <v>37</v>
      </c>
      <c r="B75" s="4" t="s">
        <v>935</v>
      </c>
      <c r="C75" s="91" t="str">
        <f ca="1">IF(OR('Infos clés Mandat'!$H$50=2,'Infos clés Mandat'!$H$50=4,'Infos clés Mandat'!$H$50=5),Formules!$C$93 &amp;" " &amp; 'Infos clés Mandat'!$F$50,IF('Infos clés Mandat'!$H$50&gt;=6,Formules!$C$91,Formules!$C$94&amp; 'Infos clés Mandat'!$F$50))</f>
        <v>Auditflow Risque 1 non rempli</v>
      </c>
      <c r="D75" s="4" t="s">
        <v>202</v>
      </c>
      <c r="F75" s="14"/>
      <c r="G75" s="3"/>
      <c r="H75" s="3"/>
      <c r="I75" s="3"/>
      <c r="J75" s="3"/>
      <c r="K75" s="3"/>
      <c r="L75" s="149"/>
      <c r="M75" s="43"/>
    </row>
    <row r="76" spans="1:13" s="4" customFormat="1" ht="29" outlineLevel="1" x14ac:dyDescent="0.25">
      <c r="A76" s="4">
        <f>A75+1</f>
        <v>38</v>
      </c>
      <c r="B76" s="4" t="s">
        <v>936</v>
      </c>
      <c r="C76" s="91" t="str">
        <f ca="1">IF(OR('Infos clés Mandat'!$H$50=2,'Infos clés Mandat'!$H$50=4,'Infos clés Mandat'!$H$50=5),Formules!$C$93 &amp;" " &amp; 'Infos clés Mandat'!$F$50,IF('Infos clés Mandat'!$H$50&gt;=6,Formules!$C$91,Formules!$C$94&amp; 'Infos clés Mandat'!$F$50))</f>
        <v>Auditflow Risque 1 non rempli</v>
      </c>
      <c r="D76" s="4" t="s">
        <v>539</v>
      </c>
      <c r="F76" s="14"/>
      <c r="G76" s="3"/>
      <c r="H76" s="3"/>
      <c r="I76" s="3"/>
      <c r="J76" s="3"/>
      <c r="K76" s="3"/>
      <c r="L76" s="149"/>
      <c r="M76" s="43"/>
    </row>
    <row r="77" spans="1:13" s="4" customFormat="1" ht="29" outlineLevel="1" x14ac:dyDescent="0.25">
      <c r="A77" s="4">
        <f>A76+1</f>
        <v>39</v>
      </c>
      <c r="B77" s="4" t="s">
        <v>937</v>
      </c>
      <c r="C77" s="91" t="str">
        <f ca="1">IF(OR('Infos clés Mandat'!$H$50=2,'Infos clés Mandat'!$H$50=4,'Infos clés Mandat'!$H$50=5),Formules!$C$93 &amp;" " &amp; 'Infos clés Mandat'!$F$50,IF('Infos clés Mandat'!$H$50&gt;=6,Formules!$C$91,Formules!$C$94&amp; 'Infos clés Mandat'!$F$50))</f>
        <v>Auditflow Risque 1 non rempli</v>
      </c>
      <c r="D77" s="4" t="s">
        <v>540</v>
      </c>
      <c r="F77" s="14"/>
      <c r="G77" s="3"/>
      <c r="H77" s="3"/>
      <c r="I77" s="3"/>
      <c r="J77" s="3"/>
      <c r="K77" s="3"/>
      <c r="L77" s="149"/>
      <c r="M77" s="43"/>
    </row>
    <row r="78" spans="1:13" s="4" customFormat="1" ht="29" outlineLevel="1" x14ac:dyDescent="0.25">
      <c r="A78" s="4">
        <f>A77+1</f>
        <v>40</v>
      </c>
      <c r="B78" s="4" t="s">
        <v>938</v>
      </c>
      <c r="C78" s="91" t="str">
        <f ca="1">IF(OR('Infos clés Mandat'!$H$50=2,'Infos clés Mandat'!$H$50=4,'Infos clés Mandat'!$H$50=5),Formules!$C$93 &amp;" " &amp; 'Infos clés Mandat'!$F$50,IF('Infos clés Mandat'!$H$50&gt;=6,Formules!$C$91,Formules!$C$94&amp; 'Infos clés Mandat'!$F$50))</f>
        <v>Auditflow Risque 1 non rempli</v>
      </c>
      <c r="D78" s="4" t="s">
        <v>541</v>
      </c>
      <c r="F78" s="14"/>
      <c r="G78" s="3"/>
      <c r="H78" s="3"/>
      <c r="I78" s="3"/>
      <c r="J78" s="3"/>
      <c r="K78" s="3"/>
      <c r="L78" s="149"/>
      <c r="M78" s="43"/>
    </row>
    <row r="79" spans="1:13" s="4" customFormat="1" ht="29" outlineLevel="1" x14ac:dyDescent="0.25">
      <c r="A79" s="4">
        <f>A78+1</f>
        <v>41</v>
      </c>
      <c r="B79" s="4" t="s">
        <v>939</v>
      </c>
      <c r="C79" s="91" t="str">
        <f ca="1">IF(OR('Infos clés Mandat'!$H$50=2,'Infos clés Mandat'!$H$50=4,'Infos clés Mandat'!$H$50=5),Formules!$C$93 &amp;" " &amp; 'Infos clés Mandat'!$F$50,IF('Infos clés Mandat'!$H$50&gt;=6,Formules!$C$91,Formules!$C$94&amp; 'Infos clés Mandat'!$F$50))</f>
        <v>Auditflow Risque 1 non rempli</v>
      </c>
      <c r="D79" s="4" t="s">
        <v>203</v>
      </c>
      <c r="F79" s="14"/>
      <c r="G79" s="3"/>
      <c r="H79" s="3"/>
      <c r="I79" s="3"/>
      <c r="J79" s="3"/>
      <c r="K79" s="3"/>
      <c r="L79" s="149"/>
      <c r="M79" s="43"/>
    </row>
    <row r="80" spans="1:13" s="4" customFormat="1" ht="29" outlineLevel="1" x14ac:dyDescent="0.25">
      <c r="A80" s="4">
        <f>A79+1</f>
        <v>42</v>
      </c>
      <c r="B80" s="4" t="s">
        <v>299</v>
      </c>
      <c r="C80" s="91" t="str">
        <f ca="1">IF(OR('Infos clés Mandat'!$H$50=2,'Infos clés Mandat'!$H$50=4,'Infos clés Mandat'!$H$50=5),Formules!$C$93 &amp;" " &amp; 'Infos clés Mandat'!$F$50,IF('Infos clés Mandat'!$H$50&gt;=6,Formules!$C$91,Formules!$C$94&amp; 'Infos clés Mandat'!$F$50))</f>
        <v>Auditflow Risque 1 non rempli</v>
      </c>
      <c r="D80" s="4" t="s">
        <v>201</v>
      </c>
      <c r="F80" s="14"/>
      <c r="G80" s="3"/>
      <c r="H80" s="3"/>
      <c r="I80" s="3"/>
      <c r="J80" s="3"/>
      <c r="K80" s="3"/>
      <c r="L80" s="149"/>
      <c r="M80" s="43"/>
    </row>
    <row r="81" spans="1:13" s="189" customFormat="1" x14ac:dyDescent="0.35">
      <c r="A81" s="134"/>
      <c r="B81" s="148" t="s">
        <v>558</v>
      </c>
      <c r="C81" s="135"/>
      <c r="D81" s="128">
        <f>'Infos clés Mandat'!$A$50</f>
        <v>0</v>
      </c>
      <c r="E81" s="130"/>
      <c r="F81" s="131"/>
      <c r="G81" s="132"/>
      <c r="H81" s="132"/>
      <c r="I81" s="131"/>
      <c r="J81" s="132"/>
      <c r="K81" s="132"/>
      <c r="L81" s="149"/>
      <c r="M81" s="147"/>
    </row>
    <row r="82" spans="1:13" ht="101.5" outlineLevel="1" x14ac:dyDescent="0.25">
      <c r="A82" s="16">
        <f>A80+1</f>
        <v>43</v>
      </c>
      <c r="B82" s="4" t="s">
        <v>973</v>
      </c>
      <c r="C82" s="92" t="str">
        <f ca="1">IF(OR('Infos clés Mandat'!$H$50=2,'Infos clés Mandat'!$H$50=4,'Infos clés Mandat'!$H$50=5),Formules!$C$93 &amp;" " &amp; 'Infos clés Mandat'!$F$50,IF('Infos clés Mandat'!$H$50&gt;=6,Formules!$C$91,Formules!$C$94&amp; 'Infos clés Mandat'!$F$50))</f>
        <v>Auditflow Risque 1 non rempli</v>
      </c>
      <c r="E82" s="4" t="s">
        <v>355</v>
      </c>
      <c r="F82" s="14"/>
      <c r="G82" s="3"/>
      <c r="H82" s="3"/>
      <c r="I82" s="3"/>
      <c r="J82" s="3"/>
      <c r="K82" s="3"/>
      <c r="L82" s="149"/>
      <c r="M82" s="43"/>
    </row>
    <row r="83" spans="1:13" ht="43.5" outlineLevel="1" x14ac:dyDescent="0.25">
      <c r="A83" s="16">
        <f>A82+1</f>
        <v>44</v>
      </c>
      <c r="B83" s="4" t="s">
        <v>529</v>
      </c>
      <c r="C83" s="92" t="str">
        <f ca="1">IF(OR('Infos clés Mandat'!$H$50=2,'Infos clés Mandat'!$H$50=4,'Infos clés Mandat'!$H$50=5),Formules!$C$93 &amp;" " &amp; 'Infos clés Mandat'!$F$50,IF('Infos clés Mandat'!$H$50&gt;=6,Formules!$C$91,Formules!$C$94&amp; 'Infos clés Mandat'!$F$50))</f>
        <v>Auditflow Risque 1 non rempli</v>
      </c>
      <c r="D83" s="4" t="s">
        <v>278</v>
      </c>
      <c r="E83" s="4" t="s">
        <v>303</v>
      </c>
      <c r="F83" s="14"/>
      <c r="G83" s="3"/>
      <c r="H83" s="3"/>
      <c r="I83" s="3"/>
      <c r="J83" s="3"/>
      <c r="K83" s="3"/>
      <c r="L83" s="149"/>
      <c r="M83" s="43"/>
    </row>
    <row r="84" spans="1:13" ht="159.5" outlineLevel="1" x14ac:dyDescent="0.25">
      <c r="A84" s="16">
        <f t="shared" ref="A84:A88" si="0">A83+1</f>
        <v>45</v>
      </c>
      <c r="B84" s="4" t="s">
        <v>300</v>
      </c>
      <c r="C84" s="92" t="str">
        <f ca="1">IF(OR('Infos clés Mandat'!$H$50=2,'Infos clés Mandat'!$H$50=4,'Infos clés Mandat'!$H$50=5),Formules!$C$93 &amp;" " &amp; 'Infos clés Mandat'!$F$50,IF('Infos clés Mandat'!$H$50&gt;=6,Formules!$C$91,Formules!$C$94&amp; 'Infos clés Mandat'!$F$50))</f>
        <v>Auditflow Risque 1 non rempli</v>
      </c>
      <c r="D84" s="4" t="s">
        <v>204</v>
      </c>
      <c r="E84" s="4" t="s">
        <v>333</v>
      </c>
      <c r="F84" s="14"/>
      <c r="G84" s="3"/>
      <c r="H84" s="3"/>
      <c r="I84" s="3"/>
      <c r="J84" s="3"/>
      <c r="K84" s="3"/>
      <c r="L84" s="149"/>
      <c r="M84" s="43"/>
    </row>
    <row r="85" spans="1:13" ht="43.5" outlineLevel="1" x14ac:dyDescent="0.25">
      <c r="A85" s="16">
        <f t="shared" si="0"/>
        <v>46</v>
      </c>
      <c r="B85" s="4" t="s">
        <v>115</v>
      </c>
      <c r="C85" s="92" t="str">
        <f ca="1">IF(OR('Infos clés Mandat'!$H$50=2,'Infos clés Mandat'!$H$50=4,'Infos clés Mandat'!$H$50=5),Formules!$C$93 &amp;" " &amp; 'Infos clés Mandat'!$F$50,IF('Infos clés Mandat'!$H$50&gt;=6,Formules!$C$91,Formules!$C$94&amp; 'Infos clés Mandat'!$F$50))</f>
        <v>Auditflow Risque 1 non rempli</v>
      </c>
      <c r="D85" s="4" t="s">
        <v>205</v>
      </c>
      <c r="E85" s="4" t="s">
        <v>302</v>
      </c>
      <c r="F85" s="14"/>
      <c r="G85" s="3"/>
      <c r="H85" s="3"/>
      <c r="I85" s="3"/>
      <c r="J85" s="3"/>
      <c r="K85" s="3"/>
      <c r="L85" s="149"/>
      <c r="M85" s="43"/>
    </row>
    <row r="86" spans="1:13" ht="101.5" outlineLevel="1" x14ac:dyDescent="0.25">
      <c r="A86" s="16">
        <f>A85+1</f>
        <v>47</v>
      </c>
      <c r="B86" s="4" t="s">
        <v>116</v>
      </c>
      <c r="C86" s="92" t="str">
        <f ca="1">IF(OR('Infos clés Mandat'!$H$50=2,'Infos clés Mandat'!$H$50=4,'Infos clés Mandat'!$H$50=5),Formules!$C$93 &amp;" " &amp; 'Infos clés Mandat'!$F$50,IF('Infos clés Mandat'!$H$50&gt;=6,Formules!$C$91,Formules!$C$94&amp; 'Infos clés Mandat'!$F$50))</f>
        <v>Auditflow Risque 1 non rempli</v>
      </c>
      <c r="D86" s="4" t="s">
        <v>206</v>
      </c>
      <c r="E86" s="4" t="s">
        <v>403</v>
      </c>
      <c r="F86" s="14"/>
      <c r="G86" s="3"/>
      <c r="H86" s="3"/>
      <c r="I86" s="3"/>
      <c r="J86" s="3"/>
      <c r="K86" s="3"/>
      <c r="L86" s="149"/>
      <c r="M86" s="43"/>
    </row>
    <row r="87" spans="1:13" ht="43.5" outlineLevel="1" x14ac:dyDescent="0.25">
      <c r="A87" s="16">
        <f t="shared" si="0"/>
        <v>48</v>
      </c>
      <c r="B87" s="4" t="s">
        <v>356</v>
      </c>
      <c r="C87" s="92" t="str">
        <f ca="1">IF(OR('Infos clés Mandat'!$H$50=2,'Infos clés Mandat'!$H$50=4,'Infos clés Mandat'!$H$50=5),Formules!$C$93 &amp;" " &amp; 'Infos clés Mandat'!$F$50,IF('Infos clés Mandat'!$H$50&gt;=6,Formules!$C$91,Formules!$C$94&amp; 'Infos clés Mandat'!$F$50))</f>
        <v>Auditflow Risque 1 non rempli</v>
      </c>
      <c r="D87" s="4" t="s">
        <v>207</v>
      </c>
      <c r="E87" s="4" t="s">
        <v>304</v>
      </c>
      <c r="F87" s="14"/>
      <c r="G87" s="3"/>
      <c r="H87" s="3"/>
      <c r="I87" s="3"/>
      <c r="J87" s="3"/>
      <c r="K87" s="3"/>
      <c r="L87" s="149"/>
      <c r="M87" s="43"/>
    </row>
    <row r="88" spans="1:13" ht="58" outlineLevel="1" x14ac:dyDescent="0.25">
      <c r="A88" s="16">
        <f t="shared" si="0"/>
        <v>49</v>
      </c>
      <c r="B88" s="4" t="s">
        <v>129</v>
      </c>
      <c r="C88" s="92" t="str">
        <f ca="1">IF(OR('Infos clés Mandat'!$H$50=2,'Infos clés Mandat'!$H$50=4,'Infos clés Mandat'!$H$50=5),Formules!$C$93 &amp;" " &amp; 'Infos clés Mandat'!$F$50,IF('Infos clés Mandat'!$H$50&gt;=6,Formules!$C$91,Formules!$C$94&amp; 'Infos clés Mandat'!$F$50))</f>
        <v>Auditflow Risque 1 non rempli</v>
      </c>
      <c r="D88" s="4" t="s">
        <v>208</v>
      </c>
      <c r="E88" s="4" t="s">
        <v>305</v>
      </c>
      <c r="F88" s="14"/>
      <c r="G88" s="3"/>
      <c r="H88" s="3"/>
      <c r="I88" s="3"/>
      <c r="J88" s="3"/>
      <c r="K88" s="3"/>
      <c r="L88" s="149"/>
      <c r="M88" s="43"/>
    </row>
    <row r="89" spans="1:13" s="189" customFormat="1" x14ac:dyDescent="0.35">
      <c r="A89" s="134"/>
      <c r="B89" s="148" t="s">
        <v>1017</v>
      </c>
      <c r="C89" s="135"/>
      <c r="D89" s="128">
        <f>'Infos clés Mandat'!$A$50</f>
        <v>0</v>
      </c>
      <c r="E89" s="130"/>
      <c r="F89" s="131"/>
      <c r="G89" s="132"/>
      <c r="H89" s="132"/>
      <c r="I89" s="131"/>
      <c r="J89" s="132"/>
      <c r="K89" s="132"/>
      <c r="L89" s="149"/>
      <c r="M89" s="147"/>
    </row>
    <row r="90" spans="1:13" ht="29" outlineLevel="1" x14ac:dyDescent="0.25">
      <c r="A90" s="16">
        <f>A88+1</f>
        <v>50</v>
      </c>
      <c r="B90" s="4" t="s">
        <v>786</v>
      </c>
      <c r="C90" s="91" t="str">
        <f ca="1">IF(OR('Infos clés Mandat'!$H$50=2,'Infos clés Mandat'!$H$50=4,'Infos clés Mandat'!$H$50=5),Formules!$C$94 &amp;" " &amp; 'Infos clés Mandat'!$F$50,IF('Infos clés Mandat'!$H$50&gt;=6,Formules!$C$91,Formules!$C$94&amp; 'Infos clés Mandat'!$F$50))</f>
        <v>Auditflow Risque 1 non rempli</v>
      </c>
      <c r="D90" s="4" t="s">
        <v>531</v>
      </c>
      <c r="E90" s="4" t="s">
        <v>532</v>
      </c>
      <c r="F90" s="14"/>
      <c r="G90" s="3"/>
      <c r="H90" s="3"/>
      <c r="I90" s="3"/>
      <c r="J90" s="3"/>
      <c r="K90" s="3"/>
      <c r="L90" s="149"/>
      <c r="M90" s="43"/>
    </row>
    <row r="91" spans="1:13" ht="174" outlineLevel="1" x14ac:dyDescent="0.25">
      <c r="A91" s="16">
        <f>A90+1</f>
        <v>51</v>
      </c>
      <c r="B91" s="4" t="s">
        <v>787</v>
      </c>
      <c r="C91" s="91" t="str">
        <f ca="1">IF(OR('Infos clés Mandat'!$H$50=2,'Infos clés Mandat'!$H$50=4,'Infos clés Mandat'!$H$50=5),Formules!$C$94 &amp;" " &amp; 'Infos clés Mandat'!$F$50,IF('Infos clés Mandat'!$H$50&gt;=6,Formules!$C$91,Formules!$C$94&amp; 'Infos clés Mandat'!$F$50))</f>
        <v>Auditflow Risque 1 non rempli</v>
      </c>
      <c r="D91" s="4" t="s">
        <v>837</v>
      </c>
      <c r="E91" s="4" t="s">
        <v>533</v>
      </c>
      <c r="F91" s="14"/>
      <c r="G91" s="3"/>
      <c r="H91" s="3"/>
      <c r="I91" s="3"/>
      <c r="J91" s="3"/>
      <c r="K91" s="3"/>
      <c r="L91" s="149"/>
      <c r="M91" s="43"/>
    </row>
    <row r="92" spans="1:13" ht="72.5" outlineLevel="1" x14ac:dyDescent="0.25">
      <c r="A92" s="16">
        <f>A91+1</f>
        <v>52</v>
      </c>
      <c r="B92" s="4" t="s">
        <v>788</v>
      </c>
      <c r="C92" s="91" t="str">
        <f ca="1">IF(OR('Infos clés Mandat'!$H$50=2,'Infos clés Mandat'!$H$50=4,'Infos clés Mandat'!$H$50=5),Formules!$C$94 &amp;" " &amp; 'Infos clés Mandat'!$F$50,IF('Infos clés Mandat'!$H$50&gt;=6,Formules!$C$91,Formules!$C$94&amp; 'Infos clés Mandat'!$F$50))</f>
        <v>Auditflow Risque 1 non rempli</v>
      </c>
      <c r="D92" s="4" t="s">
        <v>534</v>
      </c>
      <c r="E92" s="4" t="s">
        <v>535</v>
      </c>
      <c r="F92" s="14"/>
      <c r="G92" s="3"/>
      <c r="H92" s="3"/>
      <c r="I92" s="3"/>
      <c r="J92" s="3"/>
      <c r="K92" s="3"/>
      <c r="L92" s="149"/>
      <c r="M92" s="43"/>
    </row>
    <row r="93" spans="1:13" ht="130.5" outlineLevel="1" x14ac:dyDescent="0.25">
      <c r="A93" s="16">
        <f>A92+1</f>
        <v>53</v>
      </c>
      <c r="B93" s="4" t="s">
        <v>720</v>
      </c>
      <c r="C93" s="91" t="str">
        <f ca="1">IF(OR('Infos clés Mandat'!$H$50=2,'Infos clés Mandat'!$H$50=4,'Infos clés Mandat'!$H$50=5),Formules!$C$94 &amp;" " &amp; 'Infos clés Mandat'!$F$50,IF('Infos clés Mandat'!$H$50&gt;=6,Formules!$C$91,Formules!$C$94&amp; 'Infos clés Mandat'!$F$50))</f>
        <v>Auditflow Risque 1 non rempli</v>
      </c>
      <c r="D93" s="5" t="s">
        <v>212</v>
      </c>
      <c r="E93" s="5" t="s">
        <v>536</v>
      </c>
      <c r="F93" s="14"/>
      <c r="G93" s="3"/>
      <c r="H93" s="3"/>
      <c r="I93" s="3"/>
      <c r="J93" s="3"/>
      <c r="K93" s="3"/>
      <c r="L93" s="149"/>
      <c r="M93" s="43"/>
    </row>
    <row r="94" spans="1:13" s="189" customFormat="1" x14ac:dyDescent="0.35">
      <c r="A94" s="134"/>
      <c r="B94" s="148" t="s">
        <v>1018</v>
      </c>
      <c r="C94" s="135"/>
      <c r="D94" s="128">
        <f>'Infos clés Mandat'!$A$50</f>
        <v>0</v>
      </c>
      <c r="E94" s="130"/>
      <c r="F94" s="131"/>
      <c r="G94" s="132"/>
      <c r="H94" s="132"/>
      <c r="I94" s="131"/>
      <c r="J94" s="132"/>
      <c r="K94" s="132"/>
      <c r="L94" s="149"/>
      <c r="M94" s="147"/>
    </row>
    <row r="95" spans="1:13" ht="116" outlineLevel="1" x14ac:dyDescent="0.25">
      <c r="A95" s="4">
        <f>A93+1</f>
        <v>54</v>
      </c>
      <c r="B95" s="4" t="s">
        <v>789</v>
      </c>
      <c r="C95" s="92" t="str">
        <f ca="1">IF(OR('Infos clés Mandat'!$H$50=2,'Infos clés Mandat'!$H$50=4,'Infos clés Mandat'!$H$50=5),Formules!$C$94 &amp;" " &amp; 'Infos clés Mandat'!$F$50,IF('Infos clés Mandat'!$H$50&gt;=6,Formules!$C$91,Formules!$C$94&amp; 'Infos clés Mandat'!$F$50))</f>
        <v>Auditflow Risque 1 non rempli</v>
      </c>
      <c r="D95" s="4" t="s">
        <v>542</v>
      </c>
      <c r="E95" s="4" t="s">
        <v>829</v>
      </c>
      <c r="F95" s="4"/>
      <c r="G95" s="3"/>
      <c r="H95" s="3"/>
      <c r="I95" s="3"/>
      <c r="J95" s="3"/>
      <c r="K95" s="3"/>
      <c r="L95" s="149"/>
      <c r="M95" s="43"/>
    </row>
    <row r="96" spans="1:13" ht="43.5" outlineLevel="1" x14ac:dyDescent="0.25">
      <c r="A96" s="4">
        <f>A95+1</f>
        <v>55</v>
      </c>
      <c r="B96" s="4" t="s">
        <v>119</v>
      </c>
      <c r="C96" s="92" t="str">
        <f ca="1">IF(OR('Infos clés Mandat'!$H$50=2,'Infos clés Mandat'!$H$50=4,'Infos clés Mandat'!$H$50=5),Formules!$C$94 &amp;" " &amp; 'Infos clés Mandat'!$F$50,IF('Infos clés Mandat'!$H$50&gt;=6,Formules!$C$91,Formules!$C$94&amp; 'Infos clés Mandat'!$F$50))</f>
        <v>Auditflow Risque 1 non rempli</v>
      </c>
      <c r="D96" s="4" t="s">
        <v>543</v>
      </c>
      <c r="E96" s="4" t="s">
        <v>308</v>
      </c>
      <c r="F96" s="4"/>
      <c r="G96" s="3"/>
      <c r="H96" s="3"/>
      <c r="I96" s="3"/>
      <c r="J96" s="3"/>
      <c r="K96" s="3"/>
      <c r="L96" s="149"/>
      <c r="M96" s="43"/>
    </row>
    <row r="97" spans="1:13" ht="43.5" outlineLevel="1" x14ac:dyDescent="0.25">
      <c r="A97" s="4">
        <f>A96+1</f>
        <v>56</v>
      </c>
      <c r="B97" s="4" t="s">
        <v>174</v>
      </c>
      <c r="C97" s="92" t="str">
        <f ca="1">IF(OR('Infos clés Mandat'!$H$50=2,'Infos clés Mandat'!$H$50=4,'Infos clés Mandat'!$H$50=5),Formules!$C$94 &amp;" " &amp; 'Infos clés Mandat'!$F$50,IF('Infos clés Mandat'!$H$50&gt;=6,Formules!$C$91,Formules!$C$94&amp; 'Infos clés Mandat'!$F$50))</f>
        <v>Auditflow Risque 1 non rempli</v>
      </c>
      <c r="D97" s="4" t="s">
        <v>544</v>
      </c>
      <c r="E97" s="4" t="s">
        <v>306</v>
      </c>
      <c r="F97" s="4"/>
      <c r="G97" s="3"/>
      <c r="H97" s="3"/>
      <c r="I97" s="3"/>
      <c r="J97" s="3"/>
      <c r="K97" s="3"/>
      <c r="L97" s="149"/>
      <c r="M97" s="43"/>
    </row>
    <row r="98" spans="1:13" ht="72.5" outlineLevel="1" x14ac:dyDescent="0.25">
      <c r="A98" s="4">
        <f>A97+1</f>
        <v>57</v>
      </c>
      <c r="B98" s="4" t="s">
        <v>118</v>
      </c>
      <c r="C98" s="92" t="str">
        <f ca="1">IF(OR('Infos clés Mandat'!$H$50=2,'Infos clés Mandat'!$H$50=4,'Infos clés Mandat'!$H$50=5),Formules!$C$94 &amp;" " &amp; 'Infos clés Mandat'!$F$50,IF('Infos clés Mandat'!$H$50&gt;=6,Formules!$C$91,Formules!$C$94&amp; 'Infos clés Mandat'!$F$50))</f>
        <v>Auditflow Risque 1 non rempli</v>
      </c>
      <c r="D98" s="4" t="s">
        <v>545</v>
      </c>
      <c r="E98" s="4" t="s">
        <v>307</v>
      </c>
      <c r="F98" s="4"/>
      <c r="G98" s="3"/>
      <c r="H98" s="3"/>
      <c r="I98" s="3"/>
      <c r="J98" s="3"/>
      <c r="K98" s="3"/>
      <c r="L98" s="149"/>
      <c r="M98" s="43"/>
    </row>
    <row r="99" spans="1:13" ht="101.5" outlineLevel="1" x14ac:dyDescent="0.25">
      <c r="A99" s="4">
        <f>A98+1</f>
        <v>58</v>
      </c>
      <c r="B99" s="4" t="s">
        <v>790</v>
      </c>
      <c r="C99" s="92" t="str">
        <f ca="1">IF(OR('Infos clés Mandat'!$H$50=2,'Infos clés Mandat'!$H$50=4,'Infos clés Mandat'!$H$50=5),Formules!$C$94 &amp;" " &amp; 'Infos clés Mandat'!$F$50,IF('Infos clés Mandat'!$H$50&gt;=6,Formules!$C$91,Formules!$C$94&amp; 'Infos clés Mandat'!$F$50))</f>
        <v>Auditflow Risque 1 non rempli</v>
      </c>
      <c r="D99" s="4" t="s">
        <v>196</v>
      </c>
      <c r="E99" s="4" t="s">
        <v>292</v>
      </c>
      <c r="F99" s="4"/>
      <c r="G99" s="3"/>
      <c r="H99" s="3"/>
      <c r="I99" s="3"/>
      <c r="J99" s="3"/>
      <c r="K99" s="3"/>
      <c r="L99" s="149"/>
      <c r="M99" s="43"/>
    </row>
    <row r="100" spans="1:13" s="189" customFormat="1" x14ac:dyDescent="0.35">
      <c r="A100" s="134"/>
      <c r="B100" s="148" t="s">
        <v>1019</v>
      </c>
      <c r="C100" s="135"/>
      <c r="D100" s="128">
        <f>'Infos clés Mandat'!$A$50</f>
        <v>0</v>
      </c>
      <c r="E100" s="130"/>
      <c r="F100" s="131"/>
      <c r="G100" s="132"/>
      <c r="H100" s="132"/>
      <c r="I100" s="131"/>
      <c r="J100" s="132"/>
      <c r="K100" s="132"/>
      <c r="L100" s="149"/>
      <c r="M100" s="147"/>
    </row>
    <row r="101" spans="1:13" ht="101.5" outlineLevel="1" x14ac:dyDescent="0.25">
      <c r="A101" s="16">
        <f>A99+1</f>
        <v>59</v>
      </c>
      <c r="B101" s="4" t="s">
        <v>791</v>
      </c>
      <c r="C101" s="91" t="str">
        <f ca="1">IF(OR('Infos clés Mandat'!$H$50=2,'Infos clés Mandat'!$H$50=4,'Infos clés Mandat'!$H$50=5),Formules!$C$94 &amp;" " &amp; 'Infos clés Mandat'!$F$50,IF('Infos clés Mandat'!$H$50&gt;=6,Formules!$C$91,Formules!$C$94&amp; 'Infos clés Mandat'!$F$50))</f>
        <v>Auditflow Risque 1 non rempli</v>
      </c>
      <c r="E101" s="4" t="s">
        <v>355</v>
      </c>
      <c r="F101" s="14"/>
      <c r="G101" s="3"/>
      <c r="H101" s="3"/>
      <c r="I101" s="3"/>
      <c r="J101" s="3"/>
      <c r="K101" s="3"/>
      <c r="L101" s="149"/>
      <c r="M101" s="43"/>
    </row>
    <row r="102" spans="1:13" ht="58" outlineLevel="1" x14ac:dyDescent="0.25">
      <c r="A102" s="16">
        <f>A101+1</f>
        <v>60</v>
      </c>
      <c r="B102" s="4" t="s">
        <v>792</v>
      </c>
      <c r="C102" s="91" t="str">
        <f ca="1">IF(OR('Infos clés Mandat'!$H$50=2,'Infos clés Mandat'!$H$50=4,'Infos clés Mandat'!$H$50=5),Formules!$C$94 &amp;" " &amp; 'Infos clés Mandat'!$F$50,IF('Infos clés Mandat'!$H$50&gt;=6,Formules!$C$91,Formules!$C$94&amp; 'Infos clés Mandat'!$F$50))</f>
        <v>Auditflow Risque 1 non rempli</v>
      </c>
      <c r="D102" s="4" t="s">
        <v>278</v>
      </c>
      <c r="E102" s="4" t="s">
        <v>303</v>
      </c>
      <c r="F102" s="14"/>
      <c r="G102" s="3"/>
      <c r="H102" s="3"/>
      <c r="I102" s="3"/>
      <c r="J102" s="3"/>
      <c r="K102" s="3"/>
      <c r="L102" s="149"/>
      <c r="M102" s="43"/>
    </row>
    <row r="103" spans="1:13" ht="188.5" outlineLevel="1" x14ac:dyDescent="0.25">
      <c r="A103" s="16">
        <f>A102+1</f>
        <v>61</v>
      </c>
      <c r="B103" s="4" t="s">
        <v>793</v>
      </c>
      <c r="C103" s="91" t="str">
        <f ca="1">IF(OR('Infos clés Mandat'!$H$50=2,'Infos clés Mandat'!$H$50=4,'Infos clés Mandat'!$H$50=5),Formules!$C$94 &amp;" " &amp; 'Infos clés Mandat'!$F$50,IF('Infos clés Mandat'!$H$50&gt;=6,Formules!$C$91,Formules!$C$94&amp; 'Infos clés Mandat'!$F$50))</f>
        <v>Auditflow Risque 1 non rempli</v>
      </c>
      <c r="D103" s="4" t="s">
        <v>204</v>
      </c>
      <c r="E103" s="4" t="s">
        <v>334</v>
      </c>
      <c r="F103" s="14"/>
      <c r="G103" s="3"/>
      <c r="H103" s="3"/>
      <c r="I103" s="3"/>
      <c r="J103" s="3"/>
      <c r="K103" s="3"/>
      <c r="L103" s="149"/>
      <c r="M103" s="43"/>
    </row>
    <row r="104" spans="1:13" ht="58" outlineLevel="1" x14ac:dyDescent="0.25">
      <c r="A104" s="16">
        <f t="shared" ref="A104:A108" si="1">A103+1</f>
        <v>62</v>
      </c>
      <c r="B104" s="4" t="s">
        <v>794</v>
      </c>
      <c r="C104" s="91" t="str">
        <f ca="1">IF(OR('Infos clés Mandat'!$H$50=2,'Infos clés Mandat'!$H$50=4,'Infos clés Mandat'!$H$50=5),Formules!$C$94 &amp;" " &amp; 'Infos clés Mandat'!$F$50,IF('Infos clés Mandat'!$H$50&gt;=6,Formules!$C$91,Formules!$C$94&amp; 'Infos clés Mandat'!$F$50))</f>
        <v>Auditflow Risque 1 non rempli</v>
      </c>
      <c r="D104" s="4" t="s">
        <v>205</v>
      </c>
      <c r="E104" s="4" t="s">
        <v>302</v>
      </c>
      <c r="F104" s="14"/>
      <c r="G104" s="3"/>
      <c r="H104" s="3"/>
      <c r="I104" s="3"/>
      <c r="J104" s="3"/>
      <c r="K104" s="3"/>
      <c r="L104" s="149"/>
      <c r="M104" s="43"/>
    </row>
    <row r="105" spans="1:13" ht="101.5" outlineLevel="1" x14ac:dyDescent="0.25">
      <c r="A105" s="16">
        <f t="shared" si="1"/>
        <v>63</v>
      </c>
      <c r="B105" s="4" t="s">
        <v>721</v>
      </c>
      <c r="C105" s="91" t="str">
        <f ca="1">IF(OR('Infos clés Mandat'!$H$50=2,'Infos clés Mandat'!$H$50=4,'Infos clés Mandat'!$H$50=5),Formules!$C$94 &amp;" " &amp; 'Infos clés Mandat'!$F$50,IF('Infos clés Mandat'!$H$50&gt;=6,Formules!$C$91,Formules!$C$94&amp; 'Infos clés Mandat'!$F$50))</f>
        <v>Auditflow Risque 1 non rempli</v>
      </c>
      <c r="D105" s="4" t="s">
        <v>206</v>
      </c>
      <c r="E105" s="4" t="s">
        <v>404</v>
      </c>
      <c r="F105" s="14"/>
      <c r="G105" s="3"/>
      <c r="H105" s="3"/>
      <c r="I105" s="3"/>
      <c r="J105" s="3"/>
      <c r="K105" s="3"/>
      <c r="L105" s="149"/>
      <c r="M105" s="43"/>
    </row>
    <row r="106" spans="1:13" ht="43.5" outlineLevel="1" x14ac:dyDescent="0.25">
      <c r="A106" s="16">
        <f t="shared" si="1"/>
        <v>64</v>
      </c>
      <c r="B106" s="4" t="s">
        <v>357</v>
      </c>
      <c r="C106" s="91" t="str">
        <f ca="1">IF(OR('Infos clés Mandat'!$H$50=2,'Infos clés Mandat'!$H$50=4,'Infos clés Mandat'!$H$50=5),Formules!$C$94 &amp;" " &amp; 'Infos clés Mandat'!$F$50,IF('Infos clés Mandat'!$H$50&gt;=6,Formules!$C$91,Formules!$C$94&amp; 'Infos clés Mandat'!$F$50))</f>
        <v>Auditflow Risque 1 non rempli</v>
      </c>
      <c r="D106" s="4" t="s">
        <v>207</v>
      </c>
      <c r="E106" s="4" t="s">
        <v>304</v>
      </c>
      <c r="F106" s="14"/>
      <c r="G106" s="3"/>
      <c r="H106" s="3"/>
      <c r="I106" s="3"/>
      <c r="J106" s="3"/>
      <c r="K106" s="3"/>
      <c r="L106" s="149"/>
      <c r="M106" s="43"/>
    </row>
    <row r="107" spans="1:13" ht="43.5" outlineLevel="1" x14ac:dyDescent="0.25">
      <c r="A107" s="16">
        <f t="shared" si="1"/>
        <v>65</v>
      </c>
      <c r="B107" s="4" t="s">
        <v>120</v>
      </c>
      <c r="C107" s="91" t="str">
        <f ca="1">IF(OR('Infos clés Mandat'!$H$50=2,'Infos clés Mandat'!$H$50=4,'Infos clés Mandat'!$H$50=5),Formules!$C$94 &amp;" " &amp; 'Infos clés Mandat'!$F$50,IF('Infos clés Mandat'!$H$50&gt;=6,Formules!$C$91,Formules!$C$94&amp; 'Infos clés Mandat'!$F$50))</f>
        <v>Auditflow Risque 1 non rempli</v>
      </c>
      <c r="D107" s="4" t="s">
        <v>209</v>
      </c>
      <c r="E107" s="4" t="s">
        <v>309</v>
      </c>
      <c r="F107" s="14"/>
      <c r="G107" s="3"/>
      <c r="H107" s="3"/>
      <c r="I107" s="3"/>
      <c r="J107" s="3"/>
      <c r="K107" s="3"/>
      <c r="L107" s="149"/>
      <c r="M107" s="43"/>
    </row>
    <row r="108" spans="1:13" ht="58" outlineLevel="1" x14ac:dyDescent="0.25">
      <c r="A108" s="16">
        <f t="shared" si="1"/>
        <v>66</v>
      </c>
      <c r="B108" s="4" t="s">
        <v>129</v>
      </c>
      <c r="C108" s="91" t="str">
        <f ca="1">IF(OR('Infos clés Mandat'!$H$50=2,'Infos clés Mandat'!$H$50=4,'Infos clés Mandat'!$H$50=5),Formules!$C$94 &amp;" " &amp; 'Infos clés Mandat'!$F$50,IF('Infos clés Mandat'!$H$50&gt;=6,Formules!$C$91,Formules!$C$94&amp; 'Infos clés Mandat'!$F$50))</f>
        <v>Auditflow Risque 1 non rempli</v>
      </c>
      <c r="D108" s="4" t="s">
        <v>208</v>
      </c>
      <c r="E108" s="4" t="s">
        <v>305</v>
      </c>
      <c r="F108" s="14"/>
      <c r="G108" s="3"/>
      <c r="H108" s="3"/>
      <c r="I108" s="3"/>
      <c r="J108" s="3"/>
      <c r="K108" s="3"/>
      <c r="L108" s="149"/>
      <c r="M108" s="43"/>
    </row>
    <row r="109" spans="1:13" s="189" customFormat="1" x14ac:dyDescent="0.35">
      <c r="A109" s="134"/>
      <c r="B109" s="148" t="s">
        <v>1020</v>
      </c>
      <c r="C109" s="135"/>
      <c r="D109" s="128">
        <f>'Infos clés Mandat'!$A$50</f>
        <v>0</v>
      </c>
      <c r="E109" s="130"/>
      <c r="F109" s="131"/>
      <c r="G109" s="132"/>
      <c r="H109" s="132"/>
      <c r="I109" s="131"/>
      <c r="J109" s="132"/>
      <c r="K109" s="132"/>
      <c r="L109" s="149"/>
      <c r="M109" s="147"/>
    </row>
    <row r="110" spans="1:13" ht="72.5" outlineLevel="1" x14ac:dyDescent="0.25">
      <c r="B110" s="4" t="s">
        <v>861</v>
      </c>
      <c r="C110" s="91" t="str">
        <f ca="1">IF(OR('Infos clés Mandat'!$H$50=2,'Infos clés Mandat'!$H$50=4,'Infos clés Mandat'!$H$50=5),Formules!$C$94 &amp;" " &amp; 'Infos clés Mandat'!$F$50,IF('Infos clés Mandat'!$H$50&gt;=6,Formules!$C$91,Formules!$C$94&amp; 'Infos clés Mandat'!$F$50))</f>
        <v>Auditflow Risque 1 non rempli</v>
      </c>
      <c r="D110" s="4" t="s">
        <v>729</v>
      </c>
      <c r="E110" s="4" t="s">
        <v>795</v>
      </c>
      <c r="F110" s="14"/>
      <c r="G110" s="3"/>
      <c r="H110" s="3"/>
      <c r="I110" s="3"/>
      <c r="J110" s="3"/>
      <c r="K110" s="3"/>
      <c r="L110" s="149"/>
      <c r="M110" s="43"/>
    </row>
    <row r="111" spans="1:13" outlineLevel="1" x14ac:dyDescent="0.25">
      <c r="A111" s="16">
        <f>A108+1</f>
        <v>67</v>
      </c>
      <c r="B111" s="196" t="s">
        <v>1000</v>
      </c>
      <c r="C111" s="91"/>
      <c r="F111" s="3"/>
      <c r="G111" s="3"/>
      <c r="H111" s="3"/>
      <c r="I111" s="3"/>
      <c r="J111" s="3"/>
      <c r="K111" s="3"/>
      <c r="L111" s="149"/>
      <c r="M111" s="43"/>
    </row>
    <row r="112" spans="1:13" ht="29" outlineLevel="1" x14ac:dyDescent="0.25">
      <c r="B112" s="16" t="s">
        <v>1002</v>
      </c>
      <c r="C112" s="91" t="str">
        <f ca="1">IF(OR('Infos clés Mandat'!$H$50=2,'Infos clés Mandat'!$H$50=4,'Infos clés Mandat'!$H$50=5),Formules!$C$94 &amp;" " &amp; 'Infos clés Mandat'!$F$50,IF('Infos clés Mandat'!$H$50&gt;=6,Formules!$C$91,Formules!$C$94&amp; 'Infos clés Mandat'!$F$50))</f>
        <v>Auditflow Risque 1 non rempli</v>
      </c>
      <c r="F112" s="14"/>
      <c r="G112" s="3"/>
      <c r="H112" s="3"/>
      <c r="I112" s="3"/>
      <c r="J112" s="3"/>
      <c r="K112" s="3"/>
      <c r="L112" s="149"/>
      <c r="M112" s="43"/>
    </row>
    <row r="113" spans="1:13" ht="29" outlineLevel="1" x14ac:dyDescent="0.25">
      <c r="B113" s="16" t="s">
        <v>1003</v>
      </c>
      <c r="C113" s="91" t="str">
        <f ca="1">IF(OR('Infos clés Mandat'!$H$50=2,'Infos clés Mandat'!$H$50=4,'Infos clés Mandat'!$H$50=5),Formules!$C$94 &amp;" " &amp; 'Infos clés Mandat'!$F$50,IF('Infos clés Mandat'!$H$50&gt;=6,Formules!$C$91,Formules!$C$94&amp; 'Infos clés Mandat'!$F$50))</f>
        <v>Auditflow Risque 1 non rempli</v>
      </c>
      <c r="F113" s="14"/>
      <c r="G113" s="3"/>
      <c r="H113" s="3"/>
      <c r="I113" s="3"/>
      <c r="J113" s="3"/>
      <c r="K113" s="3"/>
      <c r="L113" s="149"/>
      <c r="M113" s="43"/>
    </row>
    <row r="114" spans="1:13" ht="29" outlineLevel="1" x14ac:dyDescent="0.25">
      <c r="B114" s="16" t="s">
        <v>1004</v>
      </c>
      <c r="C114" s="91" t="str">
        <f ca="1">IF(OR('Infos clés Mandat'!$H$50=2,'Infos clés Mandat'!$H$50=4,'Infos clés Mandat'!$H$50=5),Formules!$C$94 &amp;" " &amp; 'Infos clés Mandat'!$F$50,IF('Infos clés Mandat'!$H$50&gt;=6,Formules!$C$91,Formules!$C$94&amp; 'Infos clés Mandat'!$F$50))</f>
        <v>Auditflow Risque 1 non rempli</v>
      </c>
      <c r="F114" s="14"/>
      <c r="G114" s="3"/>
      <c r="H114" s="3"/>
      <c r="I114" s="3"/>
      <c r="J114" s="3"/>
      <c r="K114" s="3"/>
      <c r="L114" s="149"/>
      <c r="M114" s="43"/>
    </row>
    <row r="115" spans="1:13" ht="29" outlineLevel="1" x14ac:dyDescent="0.25">
      <c r="B115" s="16" t="s">
        <v>1005</v>
      </c>
      <c r="C115" s="91" t="str">
        <f ca="1">IF(OR('Infos clés Mandat'!$H$50=2,'Infos clés Mandat'!$H$50=4,'Infos clés Mandat'!$H$50=5),Formules!$C$94 &amp;" " &amp; 'Infos clés Mandat'!$F$50,IF('Infos clés Mandat'!$H$50&gt;=6,Formules!$C$91,Formules!$C$94&amp; 'Infos clés Mandat'!$F$50))</f>
        <v>Auditflow Risque 1 non rempli</v>
      </c>
      <c r="F115" s="14"/>
      <c r="G115" s="3"/>
      <c r="H115" s="3"/>
      <c r="I115" s="3"/>
      <c r="J115" s="3"/>
      <c r="K115" s="3"/>
      <c r="L115" s="149"/>
      <c r="M115" s="43"/>
    </row>
    <row r="116" spans="1:13" ht="29" outlineLevel="1" x14ac:dyDescent="0.25">
      <c r="B116" s="16" t="s">
        <v>1006</v>
      </c>
      <c r="C116" s="91" t="str">
        <f ca="1">IF(OR('Infos clés Mandat'!$H$50=2,'Infos clés Mandat'!$H$50=4,'Infos clés Mandat'!$H$50=5),Formules!$C$94 &amp;" " &amp; 'Infos clés Mandat'!$F$50,IF('Infos clés Mandat'!$H$50&gt;=6,Formules!$C$91,Formules!$C$94&amp; 'Infos clés Mandat'!$F$50))</f>
        <v>Auditflow Risque 1 non rempli</v>
      </c>
      <c r="F116" s="14"/>
      <c r="G116" s="3"/>
      <c r="H116" s="3"/>
      <c r="I116" s="3"/>
      <c r="J116" s="3"/>
      <c r="K116" s="3"/>
      <c r="L116" s="149"/>
      <c r="M116" s="43"/>
    </row>
    <row r="117" spans="1:13" ht="29" outlineLevel="1" x14ac:dyDescent="0.25">
      <c r="B117" s="16" t="s">
        <v>1007</v>
      </c>
      <c r="C117" s="91" t="str">
        <f ca="1">IF(OR('Infos clés Mandat'!$H$50=2,'Infos clés Mandat'!$H$50=4,'Infos clés Mandat'!$H$50=5),Formules!$C$94 &amp;" " &amp; 'Infos clés Mandat'!$F$50,IF('Infos clés Mandat'!$H$50&gt;=6,Formules!$C$91,Formules!$C$94&amp; 'Infos clés Mandat'!$F$50))</f>
        <v>Auditflow Risque 1 non rempli</v>
      </c>
      <c r="F117" s="14"/>
      <c r="G117" s="3"/>
      <c r="H117" s="3"/>
      <c r="I117" s="3"/>
      <c r="J117" s="3"/>
      <c r="K117" s="3"/>
      <c r="L117" s="149"/>
      <c r="M117" s="43"/>
    </row>
    <row r="118" spans="1:13" outlineLevel="1" x14ac:dyDescent="0.25">
      <c r="A118" s="16">
        <f>A111+1</f>
        <v>68</v>
      </c>
      <c r="B118" s="196" t="s">
        <v>1001</v>
      </c>
      <c r="C118" s="91"/>
      <c r="F118" s="3"/>
      <c r="G118" s="3"/>
      <c r="H118" s="3"/>
      <c r="I118" s="3"/>
      <c r="J118" s="3"/>
      <c r="K118" s="3"/>
      <c r="L118" s="149"/>
      <c r="M118" s="43"/>
    </row>
    <row r="119" spans="1:13" ht="29" outlineLevel="1" x14ac:dyDescent="0.25">
      <c r="B119" s="16" t="s">
        <v>1008</v>
      </c>
      <c r="C119" s="91" t="str">
        <f ca="1">IF(OR('Infos clés Mandat'!$H$50=2,'Infos clés Mandat'!$H$50=4,'Infos clés Mandat'!$H$50=5),Formules!$C$94 &amp;" " &amp; 'Infos clés Mandat'!$F$50,IF('Infos clés Mandat'!$H$50&gt;=6,Formules!$C$91,Formules!$C$94&amp; 'Infos clés Mandat'!$F$50))</f>
        <v>Auditflow Risque 1 non rempli</v>
      </c>
      <c r="F119" s="14"/>
      <c r="G119" s="3"/>
      <c r="H119" s="3"/>
      <c r="I119" s="3"/>
      <c r="J119" s="3"/>
      <c r="K119" s="3"/>
      <c r="L119" s="149"/>
      <c r="M119" s="43"/>
    </row>
    <row r="120" spans="1:13" ht="29" outlineLevel="1" x14ac:dyDescent="0.25">
      <c r="B120" s="16" t="s">
        <v>1009</v>
      </c>
      <c r="C120" s="91" t="str">
        <f ca="1">IF(OR('Infos clés Mandat'!$H$50=2,'Infos clés Mandat'!$H$50=4,'Infos clés Mandat'!$H$50=5),Formules!$C$94 &amp;" " &amp; 'Infos clés Mandat'!$F$50,IF('Infos clés Mandat'!$H$50&gt;=6,Formules!$C$91,Formules!$C$94&amp; 'Infos clés Mandat'!$F$50))</f>
        <v>Auditflow Risque 1 non rempli</v>
      </c>
      <c r="F120" s="14"/>
      <c r="G120" s="3"/>
      <c r="H120" s="3"/>
      <c r="I120" s="3"/>
      <c r="J120" s="3"/>
      <c r="K120" s="3"/>
      <c r="L120" s="149"/>
      <c r="M120" s="43"/>
    </row>
    <row r="121" spans="1:13" ht="29" outlineLevel="1" x14ac:dyDescent="0.25">
      <c r="B121" s="16" t="s">
        <v>1010</v>
      </c>
      <c r="C121" s="91" t="str">
        <f ca="1">IF(OR('Infos clés Mandat'!$H$50=2,'Infos clés Mandat'!$H$50=4,'Infos clés Mandat'!$H$50=5),Formules!$C$94 &amp;" " &amp; 'Infos clés Mandat'!$F$50,IF('Infos clés Mandat'!$H$50&gt;=6,Formules!$C$91,Formules!$C$94&amp; 'Infos clés Mandat'!$F$50))</f>
        <v>Auditflow Risque 1 non rempli</v>
      </c>
      <c r="F121" s="14"/>
      <c r="G121" s="3"/>
      <c r="H121" s="3"/>
      <c r="I121" s="3"/>
      <c r="J121" s="3"/>
      <c r="K121" s="3"/>
      <c r="L121" s="149"/>
      <c r="M121" s="43"/>
    </row>
    <row r="122" spans="1:13" ht="29" outlineLevel="1" x14ac:dyDescent="0.25">
      <c r="B122" s="16" t="s">
        <v>1011</v>
      </c>
      <c r="C122" s="91" t="str">
        <f ca="1">IF(OR('Infos clés Mandat'!$H$50=2,'Infos clés Mandat'!$H$50=4,'Infos clés Mandat'!$H$50=5),Formules!$C$94 &amp;" " &amp; 'Infos clés Mandat'!$F$50,IF('Infos clés Mandat'!$H$50&gt;=6,Formules!$C$91,Formules!$C$94&amp; 'Infos clés Mandat'!$F$50))</f>
        <v>Auditflow Risque 1 non rempli</v>
      </c>
      <c r="F122" s="14"/>
      <c r="G122" s="3"/>
      <c r="H122" s="3"/>
      <c r="I122" s="3"/>
      <c r="J122" s="3"/>
      <c r="K122" s="3"/>
      <c r="L122" s="149"/>
      <c r="M122" s="43"/>
    </row>
    <row r="123" spans="1:13" ht="29" outlineLevel="1" x14ac:dyDescent="0.25">
      <c r="B123" s="16" t="s">
        <v>1006</v>
      </c>
      <c r="C123" s="91" t="str">
        <f ca="1">IF(OR('Infos clés Mandat'!$H$50=2,'Infos clés Mandat'!$H$50=4,'Infos clés Mandat'!$H$50=5),Formules!$C$94 &amp;" " &amp; 'Infos clés Mandat'!$F$50,IF('Infos clés Mandat'!$H$50&gt;=6,Formules!$C$91,Formules!$C$94&amp; 'Infos clés Mandat'!$F$50))</f>
        <v>Auditflow Risque 1 non rempli</v>
      </c>
      <c r="F123" s="14"/>
      <c r="G123" s="3"/>
      <c r="H123" s="3"/>
      <c r="I123" s="3"/>
      <c r="J123" s="3"/>
      <c r="K123" s="3"/>
      <c r="L123" s="149"/>
      <c r="M123" s="43"/>
    </row>
    <row r="124" spans="1:13" ht="29" outlineLevel="1" x14ac:dyDescent="0.25">
      <c r="B124" s="16" t="s">
        <v>1007</v>
      </c>
      <c r="C124" s="91" t="str">
        <f ca="1">IF(OR('Infos clés Mandat'!$H$50=2,'Infos clés Mandat'!$H$50=4,'Infos clés Mandat'!$H$50=5),Formules!$C$94 &amp;" " &amp; 'Infos clés Mandat'!$F$50,IF('Infos clés Mandat'!$H$50&gt;=6,Formules!$C$91,Formules!$C$94&amp; 'Infos clés Mandat'!$F$50))</f>
        <v>Auditflow Risque 1 non rempli</v>
      </c>
      <c r="F124" s="14"/>
      <c r="G124" s="3"/>
      <c r="H124" s="3"/>
      <c r="I124" s="3"/>
      <c r="J124" s="3"/>
      <c r="K124" s="3"/>
      <c r="L124" s="149"/>
      <c r="M124" s="43"/>
    </row>
    <row r="125" spans="1:13" s="189" customFormat="1" x14ac:dyDescent="0.35">
      <c r="A125" s="141"/>
      <c r="B125" s="141" t="s">
        <v>122</v>
      </c>
      <c r="C125" s="153"/>
      <c r="D125" s="154"/>
      <c r="E125" s="154"/>
      <c r="F125" s="155"/>
      <c r="G125" s="155"/>
      <c r="H125" s="155"/>
      <c r="I125" s="155"/>
      <c r="J125" s="155"/>
      <c r="K125" s="155"/>
      <c r="L125" s="149"/>
      <c r="M125" s="155"/>
    </row>
    <row r="126" spans="1:13" s="189" customFormat="1" x14ac:dyDescent="0.35">
      <c r="A126" s="137"/>
      <c r="B126" s="137" t="s">
        <v>121</v>
      </c>
      <c r="C126" s="199"/>
      <c r="D126" s="162">
        <f>'Infos clés Mandat'!$A$78</f>
        <v>0</v>
      </c>
      <c r="E126" s="163"/>
      <c r="F126" s="160"/>
      <c r="G126" s="163"/>
      <c r="H126" s="163"/>
      <c r="I126" s="161"/>
      <c r="J126" s="164"/>
      <c r="K126" s="164"/>
      <c r="L126" s="152"/>
      <c r="M126" s="138"/>
    </row>
    <row r="127" spans="1:13" s="197" customFormat="1" outlineLevel="1" x14ac:dyDescent="0.25">
      <c r="B127" s="196" t="s">
        <v>1000</v>
      </c>
      <c r="C127" s="200"/>
      <c r="D127" s="195"/>
      <c r="E127" s="195"/>
      <c r="F127" s="195"/>
      <c r="G127" s="195"/>
      <c r="H127" s="195"/>
      <c r="I127" s="195"/>
      <c r="J127" s="195"/>
      <c r="K127" s="195"/>
      <c r="L127" s="149"/>
      <c r="M127" s="43"/>
    </row>
    <row r="128" spans="1:13" s="197" customFormat="1" outlineLevel="1" x14ac:dyDescent="0.25">
      <c r="B128" s="16" t="s">
        <v>1002</v>
      </c>
      <c r="C128" s="201">
        <f>'Infos clés Mandat'!$B$83</f>
        <v>0</v>
      </c>
      <c r="D128" s="195"/>
      <c r="E128" s="195"/>
      <c r="F128" s="195"/>
      <c r="G128" s="195"/>
      <c r="H128" s="195"/>
      <c r="I128" s="195"/>
      <c r="J128" s="195"/>
      <c r="K128" s="195"/>
      <c r="L128" s="149"/>
      <c r="M128" s="43"/>
    </row>
    <row r="129" spans="1:13" s="197" customFormat="1" outlineLevel="1" x14ac:dyDescent="0.25">
      <c r="B129" s="16" t="s">
        <v>1003</v>
      </c>
      <c r="C129" s="201">
        <f>'Infos clés Mandat'!$B$84</f>
        <v>0</v>
      </c>
      <c r="D129" s="195"/>
      <c r="E129" s="195"/>
      <c r="F129" s="195"/>
      <c r="G129" s="195"/>
      <c r="H129" s="195"/>
      <c r="I129" s="195"/>
      <c r="J129" s="195"/>
      <c r="K129" s="195"/>
      <c r="L129" s="149"/>
      <c r="M129" s="43"/>
    </row>
    <row r="130" spans="1:13" s="197" customFormat="1" outlineLevel="1" x14ac:dyDescent="0.25">
      <c r="B130" s="16" t="s">
        <v>1004</v>
      </c>
      <c r="C130" s="201">
        <f>'Infos clés Mandat'!$B$85</f>
        <v>0</v>
      </c>
      <c r="D130" s="195"/>
      <c r="E130" s="195"/>
      <c r="F130" s="195"/>
      <c r="G130" s="195"/>
      <c r="H130" s="195"/>
      <c r="I130" s="195"/>
      <c r="J130" s="195"/>
      <c r="K130" s="195"/>
      <c r="L130" s="149"/>
      <c r="M130" s="43"/>
    </row>
    <row r="131" spans="1:13" s="197" customFormat="1" outlineLevel="1" x14ac:dyDescent="0.25">
      <c r="B131" s="16" t="s">
        <v>1005</v>
      </c>
      <c r="C131" s="201">
        <f>'Infos clés Mandat'!$B$86</f>
        <v>0</v>
      </c>
      <c r="D131" s="195"/>
      <c r="E131" s="195"/>
      <c r="F131" s="195"/>
      <c r="G131" s="195"/>
      <c r="H131" s="195"/>
      <c r="I131" s="195"/>
      <c r="J131" s="195"/>
      <c r="K131" s="195"/>
      <c r="L131" s="149"/>
      <c r="M131" s="43"/>
    </row>
    <row r="132" spans="1:13" s="197" customFormat="1" outlineLevel="1" x14ac:dyDescent="0.25">
      <c r="B132" s="16" t="s">
        <v>1006</v>
      </c>
      <c r="C132" s="201">
        <f>'Infos clés Mandat'!$B$87</f>
        <v>0</v>
      </c>
      <c r="D132" s="195"/>
      <c r="E132" s="195"/>
      <c r="F132" s="195"/>
      <c r="G132" s="195"/>
      <c r="H132" s="195"/>
      <c r="I132" s="195"/>
      <c r="J132" s="195"/>
      <c r="K132" s="195"/>
      <c r="L132" s="149"/>
      <c r="M132" s="43"/>
    </row>
    <row r="133" spans="1:13" s="197" customFormat="1" outlineLevel="1" x14ac:dyDescent="0.25">
      <c r="B133" s="16" t="s">
        <v>1007</v>
      </c>
      <c r="C133" s="201">
        <f>'Infos clés Mandat'!$B$88</f>
        <v>0</v>
      </c>
      <c r="D133" s="195"/>
      <c r="E133" s="195"/>
      <c r="F133" s="195"/>
      <c r="G133" s="195"/>
      <c r="H133" s="195"/>
      <c r="I133" s="195"/>
      <c r="J133" s="195"/>
      <c r="K133" s="195"/>
      <c r="L133" s="149"/>
      <c r="M133" s="43"/>
    </row>
    <row r="134" spans="1:13" s="197" customFormat="1" outlineLevel="1" x14ac:dyDescent="0.25">
      <c r="B134" s="196" t="s">
        <v>1001</v>
      </c>
      <c r="C134" s="202"/>
      <c r="D134" s="195"/>
      <c r="E134" s="195"/>
      <c r="F134" s="195"/>
      <c r="G134" s="195"/>
      <c r="H134" s="195"/>
      <c r="I134" s="195"/>
      <c r="J134" s="195"/>
      <c r="K134" s="195"/>
      <c r="L134" s="149"/>
      <c r="M134" s="43"/>
    </row>
    <row r="135" spans="1:13" s="197" customFormat="1" outlineLevel="1" x14ac:dyDescent="0.25">
      <c r="B135" s="16" t="s">
        <v>1008</v>
      </c>
      <c r="C135" s="201">
        <f>'Infos clés Mandat'!$B$90</f>
        <v>0</v>
      </c>
      <c r="D135" s="195"/>
      <c r="E135" s="195"/>
      <c r="F135" s="195"/>
      <c r="G135" s="195"/>
      <c r="H135" s="195"/>
      <c r="I135" s="195"/>
      <c r="J135" s="195"/>
      <c r="K135" s="195"/>
      <c r="L135" s="149"/>
      <c r="M135" s="43"/>
    </row>
    <row r="136" spans="1:13" s="197" customFormat="1" outlineLevel="1" x14ac:dyDescent="0.25">
      <c r="B136" s="16" t="s">
        <v>1009</v>
      </c>
      <c r="C136" s="201">
        <f>'Infos clés Mandat'!$B$91</f>
        <v>0</v>
      </c>
      <c r="D136" s="195"/>
      <c r="E136" s="195"/>
      <c r="F136" s="195"/>
      <c r="G136" s="195"/>
      <c r="H136" s="195"/>
      <c r="I136" s="195"/>
      <c r="J136" s="195"/>
      <c r="K136" s="195"/>
      <c r="L136" s="149"/>
      <c r="M136" s="43"/>
    </row>
    <row r="137" spans="1:13" s="197" customFormat="1" outlineLevel="1" x14ac:dyDescent="0.25">
      <c r="B137" s="16" t="s">
        <v>1010</v>
      </c>
      <c r="C137" s="201">
        <f>'Infos clés Mandat'!$B$92</f>
        <v>0</v>
      </c>
      <c r="D137" s="195"/>
      <c r="E137" s="195"/>
      <c r="F137" s="195"/>
      <c r="G137" s="195"/>
      <c r="H137" s="195"/>
      <c r="I137" s="195"/>
      <c r="J137" s="195"/>
      <c r="K137" s="195"/>
      <c r="L137" s="149"/>
      <c r="M137" s="43"/>
    </row>
    <row r="138" spans="1:13" s="197" customFormat="1" outlineLevel="1" x14ac:dyDescent="0.25">
      <c r="B138" s="16" t="s">
        <v>1011</v>
      </c>
      <c r="C138" s="201">
        <f>'Infos clés Mandat'!$B$93</f>
        <v>0</v>
      </c>
      <c r="D138" s="195"/>
      <c r="E138" s="195"/>
      <c r="F138" s="195"/>
      <c r="G138" s="195"/>
      <c r="H138" s="195"/>
      <c r="I138" s="195"/>
      <c r="J138" s="195"/>
      <c r="K138" s="195"/>
      <c r="L138" s="149"/>
      <c r="M138" s="43"/>
    </row>
    <row r="139" spans="1:13" s="197" customFormat="1" outlineLevel="1" x14ac:dyDescent="0.25">
      <c r="B139" s="16" t="s">
        <v>1006</v>
      </c>
      <c r="C139" s="201">
        <f>'Infos clés Mandat'!$B$94</f>
        <v>0</v>
      </c>
      <c r="D139" s="195"/>
      <c r="E139" s="195"/>
      <c r="F139" s="195"/>
      <c r="G139" s="195"/>
      <c r="H139" s="195"/>
      <c r="I139" s="195"/>
      <c r="J139" s="195"/>
      <c r="K139" s="195"/>
      <c r="L139" s="149"/>
      <c r="M139" s="43"/>
    </row>
    <row r="140" spans="1:13" s="197" customFormat="1" outlineLevel="1" x14ac:dyDescent="0.25">
      <c r="B140" s="16" t="s">
        <v>1007</v>
      </c>
      <c r="C140" s="201">
        <f>'Infos clés Mandat'!$B$95</f>
        <v>0</v>
      </c>
      <c r="D140" s="195"/>
      <c r="E140" s="195"/>
      <c r="F140" s="195"/>
      <c r="G140" s="195"/>
      <c r="H140" s="195"/>
      <c r="I140" s="195"/>
      <c r="J140" s="195"/>
      <c r="K140" s="195"/>
      <c r="L140" s="149"/>
      <c r="M140" s="43"/>
    </row>
    <row r="141" spans="1:13" s="189" customFormat="1" x14ac:dyDescent="0.35">
      <c r="A141" s="134"/>
      <c r="B141" s="148" t="s">
        <v>530</v>
      </c>
      <c r="C141" s="135"/>
      <c r="D141" s="128">
        <f>'Infos clés Mandat'!$A$78</f>
        <v>0</v>
      </c>
      <c r="E141" s="130"/>
      <c r="F141" s="131"/>
      <c r="G141" s="132"/>
      <c r="H141" s="132"/>
      <c r="I141" s="131"/>
      <c r="J141" s="132"/>
      <c r="K141" s="132"/>
      <c r="L141" s="149"/>
      <c r="M141" s="147"/>
    </row>
    <row r="142" spans="1:13" ht="130.5" outlineLevel="1" x14ac:dyDescent="0.25">
      <c r="A142" s="16">
        <f>A118+1</f>
        <v>69</v>
      </c>
      <c r="B142" s="4" t="s">
        <v>796</v>
      </c>
      <c r="C142" s="91" t="str">
        <f ca="1">IF(OR('Infos clés Mandat'!$H$78=2,'Infos clés Mandat'!$H$78=4,'Infos clés Mandat'!$H$78=5),Formules!$C$93 &amp;" " &amp; 'Infos clés Mandat'!$F$78,IF('Infos clés Mandat'!$H$78&gt;=6,Formules!$D$91,Formules!$C$94&amp; 'Infos clés Mandat'!$F$78))</f>
        <v>Auditflow Risque 2 non rempli</v>
      </c>
      <c r="D142" s="4" t="s">
        <v>197</v>
      </c>
      <c r="E142" s="4" t="s">
        <v>294</v>
      </c>
      <c r="F142" s="14"/>
      <c r="G142" s="3"/>
      <c r="H142" s="3"/>
      <c r="I142" s="3"/>
      <c r="J142" s="3"/>
      <c r="K142" s="3"/>
      <c r="L142" s="149"/>
      <c r="M142" s="43"/>
    </row>
    <row r="143" spans="1:13" ht="101.5" outlineLevel="1" x14ac:dyDescent="0.25">
      <c r="A143" s="16">
        <f>A142+1</f>
        <v>70</v>
      </c>
      <c r="B143" s="4" t="s">
        <v>526</v>
      </c>
      <c r="C143" s="91" t="str">
        <f ca="1">IF(OR('Infos clés Mandat'!$H$78=2,'Infos clés Mandat'!$H$78=4,'Infos clés Mandat'!$H$78=5),Formules!$C$93 &amp;" " &amp; 'Infos clés Mandat'!$F$78,IF('Infos clés Mandat'!$H$78&gt;=6,Formules!$D$91,Formules!$C$94&amp; 'Infos clés Mandat'!$F$78))</f>
        <v>Auditflow Risque 2 non rempli</v>
      </c>
      <c r="D143" s="4" t="s">
        <v>546</v>
      </c>
      <c r="E143" s="4" t="s">
        <v>527</v>
      </c>
      <c r="F143" s="14"/>
      <c r="G143" s="3"/>
      <c r="H143" s="3"/>
      <c r="I143" s="3"/>
      <c r="J143" s="3"/>
      <c r="K143" s="3"/>
      <c r="L143" s="149"/>
      <c r="M143" s="43"/>
    </row>
    <row r="144" spans="1:13" ht="174" outlineLevel="1" x14ac:dyDescent="0.25">
      <c r="A144" s="16">
        <f>A143+1</f>
        <v>71</v>
      </c>
      <c r="B144" s="4" t="s">
        <v>784</v>
      </c>
      <c r="C144" s="91" t="str">
        <f ca="1">IF(OR('Infos clés Mandat'!$H$78=2,'Infos clés Mandat'!$H$78=4,'Infos clés Mandat'!$H$78=5),Formules!$C$93 &amp;" " &amp; 'Infos clés Mandat'!$F$78,IF('Infos clés Mandat'!$H$78&gt;=6,Formules!$D$91,Formules!$C$94&amp; 'Infos clés Mandat'!$F$78))</f>
        <v>Auditflow Risque 2 non rempli</v>
      </c>
      <c r="D144" s="4" t="s">
        <v>200</v>
      </c>
      <c r="E144" s="4" t="s">
        <v>301</v>
      </c>
      <c r="F144" s="14"/>
      <c r="G144" s="3"/>
      <c r="H144" s="3"/>
      <c r="I144" s="3"/>
      <c r="J144" s="3"/>
      <c r="K144" s="3"/>
      <c r="L144" s="149"/>
      <c r="M144" s="43"/>
    </row>
    <row r="145" spans="1:13" ht="116" outlineLevel="1" x14ac:dyDescent="0.25">
      <c r="A145" s="16">
        <f>A144+1</f>
        <v>72</v>
      </c>
      <c r="B145" s="4" t="s">
        <v>524</v>
      </c>
      <c r="C145" s="91" t="str">
        <f ca="1">IF(OR('Infos clés Mandat'!$H$78=2,'Infos clés Mandat'!$H$78=4,'Infos clés Mandat'!$H$78=5),Formules!$C$93 &amp;" " &amp; 'Infos clés Mandat'!$F$78,IF('Infos clés Mandat'!$H$78&gt;=6,Formules!$D$91,Formules!$C$94&amp; 'Infos clés Mandat'!$F$78))</f>
        <v>Auditflow Risque 2 non rempli</v>
      </c>
      <c r="D145" s="4" t="s">
        <v>199</v>
      </c>
      <c r="E145" s="4" t="s">
        <v>296</v>
      </c>
      <c r="F145" s="14"/>
      <c r="G145" s="3"/>
      <c r="H145" s="3"/>
      <c r="I145" s="3"/>
      <c r="J145" s="3"/>
      <c r="K145" s="3"/>
      <c r="L145" s="149"/>
      <c r="M145" s="43"/>
    </row>
    <row r="146" spans="1:13" ht="174" outlineLevel="1" x14ac:dyDescent="0.25">
      <c r="A146" s="16">
        <f>A145+1</f>
        <v>73</v>
      </c>
      <c r="B146" s="4" t="s">
        <v>525</v>
      </c>
      <c r="C146" s="91" t="str">
        <f ca="1">IF(OR('Infos clés Mandat'!$H$78=2,'Infos clés Mandat'!$H$78=4,'Infos clés Mandat'!$H$78=5),Formules!$C$93 &amp;" " &amp; 'Infos clés Mandat'!$F$78,IF('Infos clés Mandat'!$H$78&gt;=6,Formules!$D$91,Formules!$C$94&amp; 'Infos clés Mandat'!$F$78))</f>
        <v>Auditflow Risque 2 non rempli</v>
      </c>
      <c r="D146" s="4" t="s">
        <v>198</v>
      </c>
      <c r="E146" s="4" t="s">
        <v>295</v>
      </c>
      <c r="F146" s="14"/>
      <c r="G146" s="3"/>
      <c r="H146" s="3"/>
      <c r="I146" s="3"/>
      <c r="J146" s="3"/>
      <c r="K146" s="3"/>
      <c r="L146" s="149"/>
      <c r="M146" s="43"/>
    </row>
    <row r="147" spans="1:13" ht="43.5" outlineLevel="1" x14ac:dyDescent="0.25">
      <c r="A147" s="16">
        <f>A146+1</f>
        <v>74</v>
      </c>
      <c r="B147" s="4" t="s">
        <v>298</v>
      </c>
      <c r="C147" s="91" t="str">
        <f ca="1">IF(OR('Infos clés Mandat'!$H$78=2,'Infos clés Mandat'!$H$78=4,'Infos clés Mandat'!$H$78=5),Formules!$C$93 &amp;" " &amp; 'Infos clés Mandat'!$F$78,IF('Infos clés Mandat'!$H$78&gt;=6,Formules!$D$91,Formules!$C$94&amp; 'Infos clés Mandat'!$F$78))</f>
        <v>Auditflow Risque 2 non rempli</v>
      </c>
      <c r="D147" s="4" t="s">
        <v>192</v>
      </c>
      <c r="E147" s="4" t="s">
        <v>297</v>
      </c>
      <c r="F147" s="14"/>
      <c r="G147" s="3"/>
      <c r="H147" s="3"/>
      <c r="I147" s="3"/>
      <c r="J147" s="3"/>
      <c r="K147" s="3"/>
      <c r="L147" s="149"/>
      <c r="M147" s="43"/>
    </row>
    <row r="148" spans="1:13" ht="29" outlineLevel="1" x14ac:dyDescent="0.25">
      <c r="B148" s="4" t="s">
        <v>934</v>
      </c>
      <c r="C148" s="91" t="str">
        <f ca="1">IF(OR('Infos clés Mandat'!$H$78=2,'Infos clés Mandat'!$H$78=4,'Infos clés Mandat'!$H$78=5),Formules!$C$93 &amp;" " &amp; 'Infos clés Mandat'!$F$78,IF('Infos clés Mandat'!$H$78&gt;=6,Formules!$D$91,Formules!$C$94&amp; 'Infos clés Mandat'!$F$78))</f>
        <v>Auditflow Risque 2 non rempli</v>
      </c>
      <c r="F148" s="14"/>
      <c r="G148" s="3"/>
      <c r="H148" s="3"/>
      <c r="I148" s="3"/>
      <c r="J148" s="3"/>
      <c r="K148" s="3"/>
      <c r="L148" s="149"/>
      <c r="M148" s="43"/>
    </row>
    <row r="149" spans="1:13" ht="29" outlineLevel="1" x14ac:dyDescent="0.25">
      <c r="A149" s="16">
        <f>A147+1</f>
        <v>75</v>
      </c>
      <c r="B149" s="4" t="s">
        <v>974</v>
      </c>
      <c r="C149" s="91" t="str">
        <f ca="1">IF(OR('Infos clés Mandat'!$H$78=2,'Infos clés Mandat'!$H$78=4,'Infos clés Mandat'!$H$78=5),Formules!$C$93 &amp;" " &amp; 'Infos clés Mandat'!$F$78,IF('Infos clés Mandat'!$H$78&gt;=6,Formules!$D$91,Formules!$C$94&amp; 'Infos clés Mandat'!$F$78))</f>
        <v>Auditflow Risque 2 non rempli</v>
      </c>
      <c r="D149" s="4" t="s">
        <v>202</v>
      </c>
      <c r="F149" s="14"/>
      <c r="G149" s="3"/>
      <c r="H149" s="3"/>
      <c r="I149" s="3"/>
      <c r="J149" s="3"/>
      <c r="K149" s="3"/>
      <c r="L149" s="149"/>
      <c r="M149" s="43"/>
    </row>
    <row r="150" spans="1:13" ht="29" outlineLevel="1" x14ac:dyDescent="0.25">
      <c r="A150" s="16">
        <f>A149+1</f>
        <v>76</v>
      </c>
      <c r="B150" s="4" t="s">
        <v>975</v>
      </c>
      <c r="C150" s="91" t="str">
        <f ca="1">IF(OR('Infos clés Mandat'!$H$78=2,'Infos clés Mandat'!$H$78=4,'Infos clés Mandat'!$H$78=5),Formules!$C$93 &amp;" " &amp; 'Infos clés Mandat'!$F$78,IF('Infos clés Mandat'!$H$78&gt;=6,Formules!$D$91,Formules!$C$94&amp; 'Infos clés Mandat'!$F$78))</f>
        <v>Auditflow Risque 2 non rempli</v>
      </c>
      <c r="D150" s="4" t="s">
        <v>547</v>
      </c>
      <c r="F150" s="14"/>
      <c r="G150" s="3"/>
      <c r="H150" s="3"/>
      <c r="I150" s="3"/>
      <c r="J150" s="3"/>
      <c r="K150" s="3"/>
      <c r="L150" s="149"/>
      <c r="M150" s="43"/>
    </row>
    <row r="151" spans="1:13" ht="29" outlineLevel="1" x14ac:dyDescent="0.25">
      <c r="A151" s="16">
        <f>A150+1</f>
        <v>77</v>
      </c>
      <c r="B151" s="4" t="s">
        <v>937</v>
      </c>
      <c r="C151" s="91" t="str">
        <f ca="1">IF(OR('Infos clés Mandat'!$H$78=2,'Infos clés Mandat'!$H$78=4,'Infos clés Mandat'!$H$78=5),Formules!$C$93 &amp;" " &amp; 'Infos clés Mandat'!$F$78,IF('Infos clés Mandat'!$H$78&gt;=6,Formules!$D$91,Formules!$C$94&amp; 'Infos clés Mandat'!$F$78))</f>
        <v>Auditflow Risque 2 non rempli</v>
      </c>
      <c r="D151" s="4" t="s">
        <v>540</v>
      </c>
      <c r="F151" s="14"/>
      <c r="G151" s="3"/>
      <c r="H151" s="3"/>
      <c r="I151" s="3"/>
      <c r="J151" s="3"/>
      <c r="K151" s="3"/>
      <c r="L151" s="149"/>
      <c r="M151" s="43"/>
    </row>
    <row r="152" spans="1:13" ht="29" outlineLevel="1" x14ac:dyDescent="0.25">
      <c r="A152" s="16">
        <f t="shared" ref="A152" si="2">A151+1</f>
        <v>78</v>
      </c>
      <c r="B152" s="4" t="s">
        <v>938</v>
      </c>
      <c r="C152" s="91" t="str">
        <f ca="1">IF(OR('Infos clés Mandat'!$H$78=2,'Infos clés Mandat'!$H$78=4,'Infos clés Mandat'!$H$78=5),Formules!$C$93 &amp;" " &amp; 'Infos clés Mandat'!$F$78,IF('Infos clés Mandat'!$H$78&gt;=6,Formules!$D$91,Formules!$C$94&amp; 'Infos clés Mandat'!$F$78))</f>
        <v>Auditflow Risque 2 non rempli</v>
      </c>
      <c r="D152" s="4" t="s">
        <v>541</v>
      </c>
      <c r="F152" s="14"/>
      <c r="G152" s="3"/>
      <c r="H152" s="3"/>
      <c r="I152" s="3"/>
      <c r="J152" s="3"/>
      <c r="K152" s="3"/>
      <c r="L152" s="149"/>
      <c r="M152" s="43"/>
    </row>
    <row r="153" spans="1:13" ht="29" outlineLevel="1" x14ac:dyDescent="0.25">
      <c r="A153" s="16">
        <f>A152+1</f>
        <v>79</v>
      </c>
      <c r="B153" s="4" t="s">
        <v>939</v>
      </c>
      <c r="C153" s="91" t="str">
        <f ca="1">IF(OR('Infos clés Mandat'!$H$78=2,'Infos clés Mandat'!$H$78=4,'Infos clés Mandat'!$H$78=5),Formules!$C$93 &amp;" " &amp; 'Infos clés Mandat'!$F$78,IF('Infos clés Mandat'!$H$78&gt;=6,Formules!$D$91,Formules!$C$94&amp; 'Infos clés Mandat'!$F$78))</f>
        <v>Auditflow Risque 2 non rempli</v>
      </c>
      <c r="D153" s="4" t="s">
        <v>203</v>
      </c>
      <c r="F153" s="14"/>
      <c r="G153" s="3"/>
      <c r="H153" s="3"/>
      <c r="I153" s="3"/>
      <c r="J153" s="3"/>
      <c r="K153" s="3"/>
      <c r="L153" s="149"/>
      <c r="M153" s="43"/>
    </row>
    <row r="154" spans="1:13" ht="29" outlineLevel="1" x14ac:dyDescent="0.25">
      <c r="A154" s="16">
        <f>A153+1</f>
        <v>80</v>
      </c>
      <c r="B154" s="4" t="s">
        <v>299</v>
      </c>
      <c r="C154" s="91" t="str">
        <f ca="1">IF(OR('Infos clés Mandat'!$H$78=2,'Infos clés Mandat'!$H$78=4,'Infos clés Mandat'!$H$78=5),Formules!$C$93 &amp;" " &amp; 'Infos clés Mandat'!$F$78,IF('Infos clés Mandat'!$H$78&gt;=6,Formules!$D$91,Formules!$C$94&amp; 'Infos clés Mandat'!$F$78))</f>
        <v>Auditflow Risque 2 non rempli</v>
      </c>
      <c r="D154" s="4" t="s">
        <v>201</v>
      </c>
      <c r="F154" s="14"/>
      <c r="G154" s="3"/>
      <c r="H154" s="3"/>
      <c r="I154" s="3"/>
      <c r="J154" s="3"/>
      <c r="K154" s="3"/>
      <c r="L154" s="149"/>
      <c r="M154" s="43"/>
    </row>
    <row r="155" spans="1:13" s="189" customFormat="1" x14ac:dyDescent="0.35">
      <c r="A155" s="134"/>
      <c r="B155" s="148" t="s">
        <v>558</v>
      </c>
      <c r="C155" s="135"/>
      <c r="D155" s="128">
        <f>'Infos clés Mandat'!$A$78</f>
        <v>0</v>
      </c>
      <c r="E155" s="130"/>
      <c r="F155" s="131"/>
      <c r="G155" s="132"/>
      <c r="H155" s="132"/>
      <c r="I155" s="131"/>
      <c r="J155" s="132"/>
      <c r="K155" s="132"/>
      <c r="L155" s="149"/>
      <c r="M155" s="147"/>
    </row>
    <row r="156" spans="1:13" ht="101.5" outlineLevel="1" x14ac:dyDescent="0.25">
      <c r="A156" s="16">
        <f>A154+1</f>
        <v>81</v>
      </c>
      <c r="B156" s="4" t="s">
        <v>976</v>
      </c>
      <c r="C156" s="91" t="str">
        <f ca="1">IF(OR('Infos clés Mandat'!$H$78=2,'Infos clés Mandat'!$H$78=4,'Infos clés Mandat'!$H$78=5),Formules!$C$93 &amp;" " &amp; 'Infos clés Mandat'!$F$78,IF('Infos clés Mandat'!$H$78&gt;=6,Formules!$D$91,Formules!$C$94&amp; 'Infos clés Mandat'!$F$78))</f>
        <v>Auditflow Risque 2 non rempli</v>
      </c>
      <c r="E156" s="4" t="s">
        <v>355</v>
      </c>
      <c r="F156" s="14"/>
      <c r="G156" s="3"/>
      <c r="H156" s="3"/>
      <c r="I156" s="3"/>
      <c r="J156" s="3"/>
      <c r="K156" s="3"/>
      <c r="L156" s="149"/>
      <c r="M156" s="43"/>
    </row>
    <row r="157" spans="1:13" ht="43.5" outlineLevel="1" x14ac:dyDescent="0.25">
      <c r="A157" s="16">
        <f t="shared" ref="A157:A162" si="3">A156+1</f>
        <v>82</v>
      </c>
      <c r="B157" s="4" t="s">
        <v>529</v>
      </c>
      <c r="C157" s="91" t="str">
        <f ca="1">IF(OR('Infos clés Mandat'!$H$78=2,'Infos clés Mandat'!$H$78=4,'Infos clés Mandat'!$H$78=5),Formules!$C$93 &amp;" " &amp; 'Infos clés Mandat'!$F$78,IF('Infos clés Mandat'!$H$78&gt;=6,Formules!$D$91,Formules!$C$94&amp; 'Infos clés Mandat'!$F$78))</f>
        <v>Auditflow Risque 2 non rempli</v>
      </c>
      <c r="D157" s="4" t="s">
        <v>278</v>
      </c>
      <c r="E157" s="4" t="s">
        <v>303</v>
      </c>
      <c r="F157" s="14"/>
      <c r="G157" s="3"/>
      <c r="H157" s="3"/>
      <c r="I157" s="3"/>
      <c r="J157" s="3"/>
      <c r="K157" s="3"/>
      <c r="L157" s="149"/>
      <c r="M157" s="43"/>
    </row>
    <row r="158" spans="1:13" ht="159.5" outlineLevel="1" x14ac:dyDescent="0.25">
      <c r="A158" s="16">
        <f t="shared" si="3"/>
        <v>83</v>
      </c>
      <c r="B158" s="4" t="s">
        <v>310</v>
      </c>
      <c r="C158" s="91" t="str">
        <f ca="1">IF(OR('Infos clés Mandat'!$H$78=2,'Infos clés Mandat'!$H$78=4,'Infos clés Mandat'!$H$78=5),Formules!$C$93 &amp;" " &amp; 'Infos clés Mandat'!$F$78,IF('Infos clés Mandat'!$H$78&gt;=6,Formules!$D$91,Formules!$C$94&amp; 'Infos clés Mandat'!$F$78))</f>
        <v>Auditflow Risque 2 non rempli</v>
      </c>
      <c r="D158" s="4" t="s">
        <v>204</v>
      </c>
      <c r="E158" s="4" t="s">
        <v>333</v>
      </c>
      <c r="F158" s="14"/>
      <c r="G158" s="3"/>
      <c r="H158" s="3"/>
      <c r="I158" s="3"/>
      <c r="J158" s="3"/>
      <c r="K158" s="3"/>
      <c r="L158" s="149"/>
      <c r="M158" s="43"/>
    </row>
    <row r="159" spans="1:13" ht="43.5" outlineLevel="1" x14ac:dyDescent="0.25">
      <c r="A159" s="16">
        <f t="shared" si="3"/>
        <v>84</v>
      </c>
      <c r="B159" s="4" t="s">
        <v>115</v>
      </c>
      <c r="C159" s="91" t="str">
        <f ca="1">IF(OR('Infos clés Mandat'!$H$78=2,'Infos clés Mandat'!$H$78=4,'Infos clés Mandat'!$H$78=5),Formules!$C$93 &amp;" " &amp; 'Infos clés Mandat'!$F$78,IF('Infos clés Mandat'!$H$78&gt;=6,Formules!$D$91,Formules!$C$94&amp; 'Infos clés Mandat'!$F$78))</f>
        <v>Auditflow Risque 2 non rempli</v>
      </c>
      <c r="D159" s="4" t="s">
        <v>205</v>
      </c>
      <c r="E159" s="4" t="s">
        <v>302</v>
      </c>
      <c r="F159" s="14"/>
      <c r="G159" s="3"/>
      <c r="H159" s="3"/>
      <c r="I159" s="3"/>
      <c r="J159" s="3"/>
      <c r="K159" s="3"/>
      <c r="L159" s="149"/>
      <c r="M159" s="43"/>
    </row>
    <row r="160" spans="1:13" ht="101.5" outlineLevel="1" x14ac:dyDescent="0.25">
      <c r="A160" s="16">
        <f t="shared" si="3"/>
        <v>85</v>
      </c>
      <c r="B160" s="4" t="s">
        <v>116</v>
      </c>
      <c r="C160" s="91" t="str">
        <f ca="1">IF(OR('Infos clés Mandat'!$H$78=2,'Infos clés Mandat'!$H$78=4,'Infos clés Mandat'!$H$78=5),Formules!$C$93 &amp;" " &amp; 'Infos clés Mandat'!$F$78,IF('Infos clés Mandat'!$H$78&gt;=6,Formules!$D$91,Formules!$C$94&amp; 'Infos clés Mandat'!$F$78))</f>
        <v>Auditflow Risque 2 non rempli</v>
      </c>
      <c r="D160" s="4" t="s">
        <v>210</v>
      </c>
      <c r="E160" s="4" t="s">
        <v>405</v>
      </c>
      <c r="F160" s="14"/>
      <c r="G160" s="3"/>
      <c r="H160" s="3"/>
      <c r="I160" s="3"/>
      <c r="J160" s="3"/>
      <c r="K160" s="3"/>
      <c r="L160" s="149"/>
      <c r="M160" s="43"/>
    </row>
    <row r="161" spans="1:13" ht="43.5" outlineLevel="1" x14ac:dyDescent="0.25">
      <c r="A161" s="16">
        <f t="shared" si="3"/>
        <v>86</v>
      </c>
      <c r="B161" s="4" t="s">
        <v>356</v>
      </c>
      <c r="C161" s="91" t="str">
        <f ca="1">IF(OR('Infos clés Mandat'!$H$78=2,'Infos clés Mandat'!$H$78=4,'Infos clés Mandat'!$H$78=5),Formules!$C$93 &amp;" " &amp; 'Infos clés Mandat'!$F$78,IF('Infos clés Mandat'!$H$78&gt;=6,Formules!$D$91,Formules!$C$94&amp; 'Infos clés Mandat'!$F$78))</f>
        <v>Auditflow Risque 2 non rempli</v>
      </c>
      <c r="D161" s="4" t="s">
        <v>207</v>
      </c>
      <c r="E161" s="4" t="s">
        <v>304</v>
      </c>
      <c r="F161" s="14"/>
      <c r="G161" s="3"/>
      <c r="H161" s="3"/>
      <c r="I161" s="3"/>
      <c r="J161" s="3"/>
      <c r="K161" s="3"/>
      <c r="L161" s="149"/>
      <c r="M161" s="43"/>
    </row>
    <row r="162" spans="1:13" ht="58" outlineLevel="1" x14ac:dyDescent="0.25">
      <c r="A162" s="16">
        <f t="shared" si="3"/>
        <v>87</v>
      </c>
      <c r="B162" s="4" t="s">
        <v>129</v>
      </c>
      <c r="C162" s="91" t="str">
        <f ca="1">IF(OR('Infos clés Mandat'!$H$78=2,'Infos clés Mandat'!$H$78=4,'Infos clés Mandat'!$H$78=5),Formules!$C$93 &amp;" " &amp; 'Infos clés Mandat'!$F$78,IF('Infos clés Mandat'!$H$78&gt;=6,Formules!$D$91,Formules!$C$94&amp; 'Infos clés Mandat'!$F$78))</f>
        <v>Auditflow Risque 2 non rempli</v>
      </c>
      <c r="D162" s="4" t="s">
        <v>208</v>
      </c>
      <c r="E162" s="4" t="s">
        <v>305</v>
      </c>
      <c r="F162" s="14"/>
      <c r="G162" s="3"/>
      <c r="H162" s="3"/>
      <c r="I162" s="3"/>
      <c r="J162" s="3"/>
      <c r="K162" s="3"/>
      <c r="L162" s="149"/>
      <c r="M162" s="43"/>
    </row>
    <row r="163" spans="1:13" s="189" customFormat="1" x14ac:dyDescent="0.35">
      <c r="A163" s="134"/>
      <c r="B163" s="148" t="s">
        <v>1017</v>
      </c>
      <c r="C163" s="135"/>
      <c r="D163" s="128">
        <f>'Infos clés Mandat'!$A$78</f>
        <v>0</v>
      </c>
      <c r="E163" s="130"/>
      <c r="F163" s="131"/>
      <c r="G163" s="132"/>
      <c r="H163" s="132"/>
      <c r="I163" s="131"/>
      <c r="J163" s="132"/>
      <c r="K163" s="132"/>
      <c r="L163" s="149"/>
      <c r="M163" s="147"/>
    </row>
    <row r="164" spans="1:13" ht="29" outlineLevel="1" x14ac:dyDescent="0.25">
      <c r="A164" s="16">
        <f>A162+1</f>
        <v>88</v>
      </c>
      <c r="B164" s="4" t="s">
        <v>797</v>
      </c>
      <c r="C164" s="91" t="str">
        <f ca="1">IF(OR('Infos clés Mandat'!$H$78=2,'Infos clés Mandat'!$H$78=4,'Infos clés Mandat'!$H$78=5),Formules!$C$94 &amp;" " &amp; 'Infos clés Mandat'!$F$78,IF('Infos clés Mandat'!$H$78&gt;=6,Formules!$D$91,Formules!$C$94&amp; 'Infos clés Mandat'!$F$78))</f>
        <v>Auditflow Risque 2 non rempli</v>
      </c>
      <c r="D164" s="4" t="s">
        <v>531</v>
      </c>
      <c r="E164" s="4" t="s">
        <v>532</v>
      </c>
      <c r="F164" s="14"/>
      <c r="G164" s="3"/>
      <c r="H164" s="3"/>
      <c r="I164" s="3"/>
      <c r="J164" s="3"/>
      <c r="K164" s="3"/>
      <c r="L164" s="149"/>
      <c r="M164" s="43"/>
    </row>
    <row r="165" spans="1:13" ht="174" outlineLevel="1" x14ac:dyDescent="0.25">
      <c r="A165" s="16">
        <f>A164+1</f>
        <v>89</v>
      </c>
      <c r="B165" s="4" t="s">
        <v>798</v>
      </c>
      <c r="C165" s="91" t="str">
        <f ca="1">IF(OR('Infos clés Mandat'!$H$78=2,'Infos clés Mandat'!$H$78=4,'Infos clés Mandat'!$H$78=5),Formules!$C$94 &amp;" " &amp; 'Infos clés Mandat'!$F$78,IF('Infos clés Mandat'!$H$78&gt;=6,Formules!$D$91,Formules!$C$94&amp; 'Infos clés Mandat'!$F$78))</f>
        <v>Auditflow Risque 2 non rempli</v>
      </c>
      <c r="D165" s="4" t="s">
        <v>837</v>
      </c>
      <c r="E165" s="4" t="s">
        <v>533</v>
      </c>
      <c r="F165" s="14"/>
      <c r="G165" s="3"/>
      <c r="H165" s="3"/>
      <c r="I165" s="3"/>
      <c r="J165" s="3"/>
      <c r="K165" s="3"/>
      <c r="L165" s="149"/>
      <c r="M165" s="43"/>
    </row>
    <row r="166" spans="1:13" ht="72.5" outlineLevel="1" x14ac:dyDescent="0.25">
      <c r="A166" s="16">
        <f>A165+1</f>
        <v>90</v>
      </c>
      <c r="B166" s="4" t="s">
        <v>788</v>
      </c>
      <c r="C166" s="91" t="str">
        <f ca="1">IF(OR('Infos clés Mandat'!$H$78=2,'Infos clés Mandat'!$H$78=4,'Infos clés Mandat'!$H$78=5),Formules!$C$94 &amp;" " &amp; 'Infos clés Mandat'!$F$78,IF('Infos clés Mandat'!$H$78&gt;=6,Formules!$D$91,Formules!$C$94&amp; 'Infos clés Mandat'!$F$78))</f>
        <v>Auditflow Risque 2 non rempli</v>
      </c>
      <c r="D166" s="4" t="s">
        <v>534</v>
      </c>
      <c r="E166" s="4" t="s">
        <v>535</v>
      </c>
      <c r="F166" s="14"/>
      <c r="G166" s="3"/>
      <c r="H166" s="3"/>
      <c r="I166" s="3"/>
      <c r="J166" s="3"/>
      <c r="K166" s="3"/>
      <c r="L166" s="149"/>
      <c r="M166" s="43"/>
    </row>
    <row r="167" spans="1:13" ht="130.5" outlineLevel="1" x14ac:dyDescent="0.25">
      <c r="A167" s="16">
        <f>A166+1</f>
        <v>91</v>
      </c>
      <c r="B167" s="4" t="s">
        <v>720</v>
      </c>
      <c r="C167" s="91" t="str">
        <f ca="1">IF(OR('Infos clés Mandat'!$H$78=2,'Infos clés Mandat'!$H$78=4,'Infos clés Mandat'!$H$78=5),Formules!$C$94 &amp;" " &amp; 'Infos clés Mandat'!$F$78,IF('Infos clés Mandat'!$H$78&gt;=6,Formules!$D$91,Formules!$C$94&amp; 'Infos clés Mandat'!$F$78))</f>
        <v>Auditflow Risque 2 non rempli</v>
      </c>
      <c r="D167" s="5" t="s">
        <v>212</v>
      </c>
      <c r="E167" s="5" t="s">
        <v>536</v>
      </c>
      <c r="F167" s="14"/>
      <c r="G167" s="3"/>
      <c r="H167" s="3"/>
      <c r="I167" s="3"/>
      <c r="J167" s="3"/>
      <c r="K167" s="3"/>
      <c r="L167" s="149"/>
      <c r="M167" s="43"/>
    </row>
    <row r="168" spans="1:13" s="189" customFormat="1" x14ac:dyDescent="0.35">
      <c r="A168" s="134"/>
      <c r="B168" s="148" t="s">
        <v>1018</v>
      </c>
      <c r="C168" s="135"/>
      <c r="D168" s="128">
        <f>'Infos clés Mandat'!$A$78</f>
        <v>0</v>
      </c>
      <c r="E168" s="130"/>
      <c r="F168" s="131"/>
      <c r="G168" s="132"/>
      <c r="H168" s="132"/>
      <c r="I168" s="131"/>
      <c r="J168" s="132"/>
      <c r="K168" s="132"/>
      <c r="L168" s="149"/>
      <c r="M168" s="147"/>
    </row>
    <row r="169" spans="1:13" ht="116" outlineLevel="1" x14ac:dyDescent="0.25">
      <c r="A169" s="16">
        <f>A167+1</f>
        <v>92</v>
      </c>
      <c r="B169" s="4" t="s">
        <v>789</v>
      </c>
      <c r="C169" s="91" t="str">
        <f ca="1">IF(OR('Infos clés Mandat'!$H$78=2,'Infos clés Mandat'!$H$78=4,'Infos clés Mandat'!$H$78=5),Formules!$C$94 &amp;" " &amp; 'Infos clés Mandat'!$F$78,IF('Infos clés Mandat'!$H$78&gt;=6,Formules!$D$91,Formules!$C$94&amp; 'Infos clés Mandat'!$F$78))</f>
        <v>Auditflow Risque 2 non rempli</v>
      </c>
      <c r="D169" s="4" t="s">
        <v>542</v>
      </c>
      <c r="E169" s="4" t="s">
        <v>829</v>
      </c>
      <c r="F169" s="14"/>
      <c r="G169" s="3"/>
      <c r="H169" s="3"/>
      <c r="I169" s="3"/>
      <c r="J169" s="3"/>
      <c r="K169" s="3"/>
      <c r="L169" s="149"/>
      <c r="M169" s="43"/>
    </row>
    <row r="170" spans="1:13" ht="43.5" outlineLevel="1" x14ac:dyDescent="0.25">
      <c r="A170" s="16">
        <f>A169+1</f>
        <v>93</v>
      </c>
      <c r="B170" s="4" t="s">
        <v>119</v>
      </c>
      <c r="C170" s="91" t="str">
        <f ca="1">IF(OR('Infos clés Mandat'!$H$78=2,'Infos clés Mandat'!$H$78=4,'Infos clés Mandat'!$H$78=5),Formules!$C$94 &amp;" " &amp; 'Infos clés Mandat'!$F$78,IF('Infos clés Mandat'!$H$78&gt;=6,Formules!$D$91,Formules!$C$94&amp; 'Infos clés Mandat'!$F$78))</f>
        <v>Auditflow Risque 2 non rempli</v>
      </c>
      <c r="D170" s="4" t="s">
        <v>548</v>
      </c>
      <c r="E170" s="4" t="s">
        <v>308</v>
      </c>
      <c r="F170" s="14"/>
      <c r="G170" s="3"/>
      <c r="H170" s="3"/>
      <c r="I170" s="3"/>
      <c r="J170" s="3"/>
      <c r="K170" s="3"/>
      <c r="L170" s="149"/>
      <c r="M170" s="43"/>
    </row>
    <row r="171" spans="1:13" ht="43.5" outlineLevel="1" x14ac:dyDescent="0.25">
      <c r="A171" s="16">
        <f t="shared" ref="A171" si="4">A170+1</f>
        <v>94</v>
      </c>
      <c r="B171" s="4" t="s">
        <v>117</v>
      </c>
      <c r="C171" s="91" t="str">
        <f ca="1">IF(OR('Infos clés Mandat'!$H$78=2,'Infos clés Mandat'!$H$78=4,'Infos clés Mandat'!$H$78=5),Formules!$C$94 &amp;" " &amp; 'Infos clés Mandat'!$F$78,IF('Infos clés Mandat'!$H$78&gt;=6,Formules!$D$91,Formules!$C$94&amp; 'Infos clés Mandat'!$F$78))</f>
        <v>Auditflow Risque 2 non rempli</v>
      </c>
      <c r="D171" s="4" t="s">
        <v>549</v>
      </c>
      <c r="E171" s="4" t="s">
        <v>306</v>
      </c>
      <c r="F171" s="14"/>
      <c r="G171" s="3"/>
      <c r="H171" s="3"/>
      <c r="I171" s="3"/>
      <c r="J171" s="3"/>
      <c r="K171" s="3"/>
      <c r="L171" s="149"/>
      <c r="M171" s="43"/>
    </row>
    <row r="172" spans="1:13" ht="72.5" outlineLevel="1" x14ac:dyDescent="0.25">
      <c r="A172" s="16">
        <f>A171+1</f>
        <v>95</v>
      </c>
      <c r="B172" s="4" t="s">
        <v>118</v>
      </c>
      <c r="C172" s="91" t="str">
        <f ca="1">IF(OR('Infos clés Mandat'!$H$78=2,'Infos clés Mandat'!$H$78=4,'Infos clés Mandat'!$H$78=5),Formules!$C$94 &amp;" " &amp; 'Infos clés Mandat'!$F$78,IF('Infos clés Mandat'!$H$78&gt;=6,Formules!$D$91,Formules!$C$94&amp; 'Infos clés Mandat'!$F$78))</f>
        <v>Auditflow Risque 2 non rempli</v>
      </c>
      <c r="D172" s="4" t="s">
        <v>545</v>
      </c>
      <c r="E172" s="4" t="s">
        <v>307</v>
      </c>
      <c r="F172" s="14"/>
      <c r="G172" s="3"/>
      <c r="H172" s="3"/>
      <c r="I172" s="3"/>
      <c r="J172" s="3"/>
      <c r="K172" s="3"/>
      <c r="L172" s="149"/>
      <c r="M172" s="43"/>
    </row>
    <row r="173" spans="1:13" ht="101.5" outlineLevel="1" x14ac:dyDescent="0.25">
      <c r="A173" s="16">
        <f>A172+1</f>
        <v>96</v>
      </c>
      <c r="B173" s="4" t="s">
        <v>790</v>
      </c>
      <c r="C173" s="91" t="str">
        <f ca="1">IF(OR('Infos clés Mandat'!$H$78=2,'Infos clés Mandat'!$H$78=4,'Infos clés Mandat'!$H$78=5),Formules!$C$94 &amp;" " &amp; 'Infos clés Mandat'!$F$78,IF('Infos clés Mandat'!$H$78&gt;=6,Formules!$D$91,Formules!$C$94&amp; 'Infos clés Mandat'!$F$78))</f>
        <v>Auditflow Risque 2 non rempli</v>
      </c>
      <c r="D173" s="5" t="s">
        <v>196</v>
      </c>
      <c r="E173" s="5" t="s">
        <v>292</v>
      </c>
      <c r="F173" s="14"/>
      <c r="G173" s="3"/>
      <c r="H173" s="3"/>
      <c r="I173" s="3"/>
      <c r="J173" s="3"/>
      <c r="K173" s="3"/>
      <c r="L173" s="149"/>
      <c r="M173" s="43"/>
    </row>
    <row r="174" spans="1:13" s="189" customFormat="1" x14ac:dyDescent="0.35">
      <c r="A174" s="134"/>
      <c r="B174" s="148" t="s">
        <v>1019</v>
      </c>
      <c r="C174" s="135"/>
      <c r="D174" s="128">
        <f>'Infos clés Mandat'!$A$78</f>
        <v>0</v>
      </c>
      <c r="E174" s="130"/>
      <c r="F174" s="131"/>
      <c r="G174" s="132"/>
      <c r="H174" s="132"/>
      <c r="I174" s="131"/>
      <c r="J174" s="132"/>
      <c r="K174" s="132"/>
      <c r="L174" s="149"/>
      <c r="M174" s="147"/>
    </row>
    <row r="175" spans="1:13" ht="101.5" outlineLevel="1" x14ac:dyDescent="0.25">
      <c r="A175" s="16">
        <f>A173+1</f>
        <v>97</v>
      </c>
      <c r="B175" s="4" t="s">
        <v>799</v>
      </c>
      <c r="C175" s="91" t="str">
        <f ca="1">IF(OR('Infos clés Mandat'!$H$78=2,'Infos clés Mandat'!$H$78=4,'Infos clés Mandat'!$H$78=5),Formules!$C$94 &amp;" " &amp; 'Infos clés Mandat'!$F$78,IF('Infos clés Mandat'!$H$78&gt;=6,Formules!$D$91,Formules!$C$94&amp; 'Infos clés Mandat'!$F$78))</f>
        <v>Auditflow Risque 2 non rempli</v>
      </c>
      <c r="E175" s="4" t="s">
        <v>355</v>
      </c>
      <c r="F175" s="14"/>
      <c r="G175" s="3"/>
      <c r="H175" s="3"/>
      <c r="I175" s="3"/>
      <c r="J175" s="3"/>
      <c r="K175" s="3"/>
      <c r="L175" s="149"/>
      <c r="M175" s="43"/>
    </row>
    <row r="176" spans="1:13" ht="58" outlineLevel="1" x14ac:dyDescent="0.25">
      <c r="A176" s="16">
        <f>A175+1</f>
        <v>98</v>
      </c>
      <c r="B176" s="4" t="s">
        <v>792</v>
      </c>
      <c r="C176" s="91" t="str">
        <f ca="1">IF(OR('Infos clés Mandat'!$H$78=2,'Infos clés Mandat'!$H$78=4,'Infos clés Mandat'!$H$78=5),Formules!$C$94 &amp;" " &amp; 'Infos clés Mandat'!$F$78,IF('Infos clés Mandat'!$H$78&gt;=6,Formules!$D$91,Formules!$C$94&amp; 'Infos clés Mandat'!$F$78))</f>
        <v>Auditflow Risque 2 non rempli</v>
      </c>
      <c r="D176" s="4" t="s">
        <v>278</v>
      </c>
      <c r="E176" s="4" t="s">
        <v>303</v>
      </c>
      <c r="F176" s="14"/>
      <c r="G176" s="3"/>
      <c r="H176" s="3"/>
      <c r="I176" s="3"/>
      <c r="J176" s="3"/>
      <c r="K176" s="3"/>
      <c r="L176" s="149"/>
      <c r="M176" s="43"/>
    </row>
    <row r="177" spans="1:13" ht="188.5" outlineLevel="1" x14ac:dyDescent="0.25">
      <c r="A177" s="16">
        <f>A176+1</f>
        <v>99</v>
      </c>
      <c r="B177" s="4" t="s">
        <v>793</v>
      </c>
      <c r="C177" s="91" t="str">
        <f ca="1">IF(OR('Infos clés Mandat'!$H$78=2,'Infos clés Mandat'!$H$78=4,'Infos clés Mandat'!$H$78=5),Formules!$C$94 &amp;" " &amp; 'Infos clés Mandat'!$F$78,IF('Infos clés Mandat'!$H$78&gt;=6,Formules!$D$91,Formules!$C$94&amp; 'Infos clés Mandat'!$F$78))</f>
        <v>Auditflow Risque 2 non rempli</v>
      </c>
      <c r="D177" s="4" t="s">
        <v>204</v>
      </c>
      <c r="E177" s="4" t="s">
        <v>334</v>
      </c>
      <c r="F177" s="14"/>
      <c r="G177" s="3"/>
      <c r="H177" s="3"/>
      <c r="I177" s="3"/>
      <c r="J177" s="3"/>
      <c r="K177" s="3"/>
      <c r="L177" s="149"/>
      <c r="M177" s="43"/>
    </row>
    <row r="178" spans="1:13" ht="58" outlineLevel="1" x14ac:dyDescent="0.25">
      <c r="A178" s="16">
        <f t="shared" ref="A178:A182" si="5">A177+1</f>
        <v>100</v>
      </c>
      <c r="B178" s="4" t="s">
        <v>794</v>
      </c>
      <c r="C178" s="91" t="str">
        <f ca="1">IF(OR('Infos clés Mandat'!$H$78=2,'Infos clés Mandat'!$H$78=4,'Infos clés Mandat'!$H$78=5),Formules!$C$94 &amp;" " &amp; 'Infos clés Mandat'!$F$78,IF('Infos clés Mandat'!$H$78&gt;=6,Formules!$D$91,Formules!$C$94&amp; 'Infos clés Mandat'!$F$78))</f>
        <v>Auditflow Risque 2 non rempli</v>
      </c>
      <c r="D178" s="4" t="s">
        <v>205</v>
      </c>
      <c r="E178" s="4" t="s">
        <v>302</v>
      </c>
      <c r="F178" s="14"/>
      <c r="G178" s="3"/>
      <c r="H178" s="3"/>
      <c r="I178" s="3"/>
      <c r="J178" s="3"/>
      <c r="K178" s="3"/>
      <c r="L178" s="149"/>
      <c r="M178" s="43"/>
    </row>
    <row r="179" spans="1:13" ht="101.5" outlineLevel="1" x14ac:dyDescent="0.25">
      <c r="A179" s="16">
        <f t="shared" si="5"/>
        <v>101</v>
      </c>
      <c r="B179" s="4" t="s">
        <v>721</v>
      </c>
      <c r="C179" s="91" t="str">
        <f ca="1">IF(OR('Infos clés Mandat'!$H$78=2,'Infos clés Mandat'!$H$78=4,'Infos clés Mandat'!$H$78=5),Formules!$C$94 &amp;" " &amp; 'Infos clés Mandat'!$F$78,IF('Infos clés Mandat'!$H$78&gt;=6,Formules!$D$91,Formules!$C$94&amp; 'Infos clés Mandat'!$F$78))</f>
        <v>Auditflow Risque 2 non rempli</v>
      </c>
      <c r="D179" s="4" t="s">
        <v>206</v>
      </c>
      <c r="E179" s="4" t="s">
        <v>404</v>
      </c>
      <c r="F179" s="14"/>
      <c r="G179" s="3"/>
      <c r="H179" s="3"/>
      <c r="I179" s="3"/>
      <c r="J179" s="3"/>
      <c r="K179" s="3"/>
      <c r="L179" s="149"/>
      <c r="M179" s="43"/>
    </row>
    <row r="180" spans="1:13" ht="43.5" outlineLevel="1" x14ac:dyDescent="0.25">
      <c r="A180" s="16">
        <f t="shared" si="5"/>
        <v>102</v>
      </c>
      <c r="B180" s="4" t="s">
        <v>358</v>
      </c>
      <c r="C180" s="91" t="str">
        <f ca="1">IF(OR('Infos clés Mandat'!$H$78=2,'Infos clés Mandat'!$H$78=4,'Infos clés Mandat'!$H$78=5),Formules!$C$94 &amp;" " &amp; 'Infos clés Mandat'!$F$78,IF('Infos clés Mandat'!$H$78&gt;=6,Formules!$D$91,Formules!$C$94&amp; 'Infos clés Mandat'!$F$78))</f>
        <v>Auditflow Risque 2 non rempli</v>
      </c>
      <c r="D180" s="4" t="s">
        <v>207</v>
      </c>
      <c r="E180" s="4" t="s">
        <v>304</v>
      </c>
      <c r="F180" s="14"/>
      <c r="G180" s="3"/>
      <c r="H180" s="3"/>
      <c r="I180" s="3"/>
      <c r="J180" s="3"/>
      <c r="K180" s="3"/>
      <c r="L180" s="149"/>
      <c r="M180" s="43"/>
    </row>
    <row r="181" spans="1:13" ht="43.5" outlineLevel="1" x14ac:dyDescent="0.25">
      <c r="A181" s="16">
        <f t="shared" si="5"/>
        <v>103</v>
      </c>
      <c r="B181" s="4" t="s">
        <v>120</v>
      </c>
      <c r="C181" s="91" t="str">
        <f ca="1">IF(OR('Infos clés Mandat'!$H$78=2,'Infos clés Mandat'!$H$78=4,'Infos clés Mandat'!$H$78=5),Formules!$C$94 &amp;" " &amp; 'Infos clés Mandat'!$F$78,IF('Infos clés Mandat'!$H$78&gt;=6,Formules!$D$91,Formules!$C$94&amp; 'Infos clés Mandat'!$F$78))</f>
        <v>Auditflow Risque 2 non rempli</v>
      </c>
      <c r="D181" s="4" t="s">
        <v>209</v>
      </c>
      <c r="E181" s="4" t="s">
        <v>309</v>
      </c>
      <c r="F181" s="14"/>
      <c r="G181" s="3"/>
      <c r="H181" s="3"/>
      <c r="I181" s="3"/>
      <c r="J181" s="3"/>
      <c r="K181" s="3"/>
      <c r="L181" s="149"/>
      <c r="M181" s="43"/>
    </row>
    <row r="182" spans="1:13" ht="58" outlineLevel="1" x14ac:dyDescent="0.25">
      <c r="A182" s="16">
        <f t="shared" si="5"/>
        <v>104</v>
      </c>
      <c r="B182" s="4" t="s">
        <v>129</v>
      </c>
      <c r="C182" s="91" t="str">
        <f ca="1">IF(OR('Infos clés Mandat'!$H$78=2,'Infos clés Mandat'!$H$78=4,'Infos clés Mandat'!$H$78=5),Formules!$C$94 &amp;" " &amp; 'Infos clés Mandat'!$F$78,IF('Infos clés Mandat'!$H$78&gt;=6,Formules!$D$91,Formules!$C$94&amp; 'Infos clés Mandat'!$F$78))</f>
        <v>Auditflow Risque 2 non rempli</v>
      </c>
      <c r="D182" s="4" t="s">
        <v>208</v>
      </c>
      <c r="E182" s="4" t="s">
        <v>305</v>
      </c>
      <c r="F182" s="14"/>
      <c r="G182" s="3"/>
      <c r="H182" s="3"/>
      <c r="I182" s="3"/>
      <c r="J182" s="3"/>
      <c r="K182" s="3"/>
      <c r="L182" s="149"/>
      <c r="M182" s="43"/>
    </row>
    <row r="183" spans="1:13" s="189" customFormat="1" x14ac:dyDescent="0.35">
      <c r="A183" s="134"/>
      <c r="B183" s="148" t="s">
        <v>1020</v>
      </c>
      <c r="C183" s="135"/>
      <c r="D183" s="128">
        <f>'Infos clés Mandat'!$A$78</f>
        <v>0</v>
      </c>
      <c r="E183" s="130"/>
      <c r="F183" s="131"/>
      <c r="G183" s="132"/>
      <c r="H183" s="132"/>
      <c r="I183" s="131"/>
      <c r="J183" s="132"/>
      <c r="K183" s="132"/>
      <c r="L183" s="149"/>
      <c r="M183" s="147"/>
    </row>
    <row r="184" spans="1:13" ht="72.5" outlineLevel="1" x14ac:dyDescent="0.25">
      <c r="B184" s="4" t="s">
        <v>861</v>
      </c>
      <c r="C184" s="92" t="str">
        <f ca="1">IF(OR('Infos clés Mandat'!$H$78=2,'Infos clés Mandat'!$H$78=4,'Infos clés Mandat'!$H$78=5),Formules!$C$94 &amp;" " &amp; 'Infos clés Mandat'!$F$78,IF('Infos clés Mandat'!$H$78&gt;=6,Formules!$D$91,Formules!$C$94&amp; 'Infos clés Mandat'!$F$78))</f>
        <v>Auditflow Risque 2 non rempli</v>
      </c>
      <c r="D184" s="4" t="s">
        <v>729</v>
      </c>
      <c r="E184" s="4" t="s">
        <v>795</v>
      </c>
      <c r="F184" s="14"/>
      <c r="G184" s="3"/>
      <c r="H184" s="3"/>
      <c r="I184" s="3"/>
      <c r="J184" s="3"/>
      <c r="K184" s="3"/>
      <c r="L184" s="149"/>
      <c r="M184" s="43"/>
    </row>
    <row r="185" spans="1:13" outlineLevel="1" x14ac:dyDescent="0.25">
      <c r="A185" s="16">
        <f>A182+1</f>
        <v>105</v>
      </c>
      <c r="B185" s="196" t="s">
        <v>1000</v>
      </c>
      <c r="F185" s="4"/>
      <c r="G185" s="3"/>
      <c r="H185" s="3"/>
      <c r="I185" s="3"/>
      <c r="J185" s="3"/>
      <c r="K185" s="3"/>
      <c r="L185" s="149"/>
      <c r="M185" s="43"/>
    </row>
    <row r="186" spans="1:13" ht="29" outlineLevel="1" x14ac:dyDescent="0.25">
      <c r="B186" s="16" t="s">
        <v>1002</v>
      </c>
      <c r="C186" s="92" t="str">
        <f ca="1">IF(OR('Infos clés Mandat'!$H$78=2,'Infos clés Mandat'!$H$78=4,'Infos clés Mandat'!$H$78=5),Formules!$C$94 &amp;" " &amp; 'Infos clés Mandat'!$F$78,IF('Infos clés Mandat'!$H$78&gt;=6,Formules!$D$91,Formules!$C$94&amp; 'Infos clés Mandat'!$F$78))</f>
        <v>Auditflow Risque 2 non rempli</v>
      </c>
      <c r="F186" s="14"/>
      <c r="G186" s="3"/>
      <c r="H186" s="3"/>
      <c r="I186" s="3"/>
      <c r="J186" s="3"/>
      <c r="K186" s="3"/>
      <c r="L186" s="149"/>
      <c r="M186" s="43"/>
    </row>
    <row r="187" spans="1:13" ht="29" outlineLevel="1" x14ac:dyDescent="0.25">
      <c r="B187" s="16" t="s">
        <v>1003</v>
      </c>
      <c r="C187" s="92" t="str">
        <f ca="1">IF(OR('Infos clés Mandat'!$H$78=2,'Infos clés Mandat'!$H$78=4,'Infos clés Mandat'!$H$78=5),Formules!$C$94 &amp;" " &amp; 'Infos clés Mandat'!$F$78,IF('Infos clés Mandat'!$H$78&gt;=6,Formules!$D$91,Formules!$C$94&amp; 'Infos clés Mandat'!$F$78))</f>
        <v>Auditflow Risque 2 non rempli</v>
      </c>
      <c r="F187" s="14"/>
      <c r="G187" s="3"/>
      <c r="H187" s="3"/>
      <c r="I187" s="3"/>
      <c r="J187" s="3"/>
      <c r="K187" s="3"/>
      <c r="L187" s="149"/>
      <c r="M187" s="43"/>
    </row>
    <row r="188" spans="1:13" ht="29" outlineLevel="1" x14ac:dyDescent="0.25">
      <c r="B188" s="16" t="s">
        <v>1004</v>
      </c>
      <c r="C188" s="92" t="str">
        <f ca="1">IF(OR('Infos clés Mandat'!$H$78=2,'Infos clés Mandat'!$H$78=4,'Infos clés Mandat'!$H$78=5),Formules!$C$94 &amp;" " &amp; 'Infos clés Mandat'!$F$78,IF('Infos clés Mandat'!$H$78&gt;=6,Formules!$D$91,Formules!$C$94&amp; 'Infos clés Mandat'!$F$78))</f>
        <v>Auditflow Risque 2 non rempli</v>
      </c>
      <c r="F188" s="14"/>
      <c r="G188" s="3"/>
      <c r="H188" s="3"/>
      <c r="I188" s="3"/>
      <c r="J188" s="3"/>
      <c r="K188" s="3"/>
      <c r="L188" s="149"/>
      <c r="M188" s="43"/>
    </row>
    <row r="189" spans="1:13" ht="29" outlineLevel="1" x14ac:dyDescent="0.25">
      <c r="B189" s="16" t="s">
        <v>1005</v>
      </c>
      <c r="C189" s="92" t="str">
        <f ca="1">IF(OR('Infos clés Mandat'!$H$78=2,'Infos clés Mandat'!$H$78=4,'Infos clés Mandat'!$H$78=5),Formules!$C$94 &amp;" " &amp; 'Infos clés Mandat'!$F$78,IF('Infos clés Mandat'!$H$78&gt;=6,Formules!$D$91,Formules!$C$94&amp; 'Infos clés Mandat'!$F$78))</f>
        <v>Auditflow Risque 2 non rempli</v>
      </c>
      <c r="F189" s="14"/>
      <c r="G189" s="3"/>
      <c r="H189" s="3"/>
      <c r="I189" s="3"/>
      <c r="J189" s="3"/>
      <c r="K189" s="3"/>
      <c r="L189" s="149"/>
      <c r="M189" s="43"/>
    </row>
    <row r="190" spans="1:13" ht="29" outlineLevel="1" x14ac:dyDescent="0.25">
      <c r="B190" s="16" t="s">
        <v>1006</v>
      </c>
      <c r="C190" s="92" t="str">
        <f ca="1">IF(OR('Infos clés Mandat'!$H$78=2,'Infos clés Mandat'!$H$78=4,'Infos clés Mandat'!$H$78=5),Formules!$C$94 &amp;" " &amp; 'Infos clés Mandat'!$F$78,IF('Infos clés Mandat'!$H$78&gt;=6,Formules!$D$91,Formules!$C$94&amp; 'Infos clés Mandat'!$F$78))</f>
        <v>Auditflow Risque 2 non rempli</v>
      </c>
      <c r="F190" s="14"/>
      <c r="G190" s="3"/>
      <c r="H190" s="3"/>
      <c r="I190" s="3"/>
      <c r="J190" s="3"/>
      <c r="K190" s="3"/>
      <c r="L190" s="149"/>
      <c r="M190" s="43"/>
    </row>
    <row r="191" spans="1:13" ht="29" outlineLevel="1" x14ac:dyDescent="0.25">
      <c r="B191" s="16" t="s">
        <v>1007</v>
      </c>
      <c r="C191" s="92" t="str">
        <f ca="1">IF(OR('Infos clés Mandat'!$H$78=2,'Infos clés Mandat'!$H$78=4,'Infos clés Mandat'!$H$78=5),Formules!$C$94 &amp;" " &amp; 'Infos clés Mandat'!$F$78,IF('Infos clés Mandat'!$H$78&gt;=6,Formules!$D$91,Formules!$C$94&amp; 'Infos clés Mandat'!$F$78))</f>
        <v>Auditflow Risque 2 non rempli</v>
      </c>
      <c r="F191" s="14"/>
      <c r="G191" s="3"/>
      <c r="H191" s="3"/>
      <c r="I191" s="3"/>
      <c r="J191" s="3"/>
      <c r="K191" s="3"/>
      <c r="L191" s="149"/>
      <c r="M191" s="43"/>
    </row>
    <row r="192" spans="1:13" outlineLevel="1" x14ac:dyDescent="0.25">
      <c r="A192" s="16">
        <f>A185+1</f>
        <v>106</v>
      </c>
      <c r="B192" s="196" t="s">
        <v>1001</v>
      </c>
      <c r="F192" s="4"/>
      <c r="G192" s="3"/>
      <c r="H192" s="3"/>
      <c r="I192" s="3"/>
      <c r="J192" s="3"/>
      <c r="K192" s="3"/>
      <c r="L192" s="149"/>
      <c r="M192" s="43"/>
    </row>
    <row r="193" spans="1:13" ht="29" outlineLevel="1" x14ac:dyDescent="0.25">
      <c r="B193" s="16" t="s">
        <v>1008</v>
      </c>
      <c r="C193" s="92" t="str">
        <f ca="1">IF(OR('Infos clés Mandat'!$H$78=2,'Infos clés Mandat'!$H$78=4,'Infos clés Mandat'!$H$78=5),Formules!$C$94 &amp;" " &amp; 'Infos clés Mandat'!$F$78,IF('Infos clés Mandat'!$H$78&gt;=6,Formules!$D$91,Formules!$C$94&amp; 'Infos clés Mandat'!$F$78))</f>
        <v>Auditflow Risque 2 non rempli</v>
      </c>
      <c r="F193" s="14"/>
      <c r="G193" s="3"/>
      <c r="H193" s="3"/>
      <c r="I193" s="3"/>
      <c r="J193" s="3"/>
      <c r="K193" s="3"/>
      <c r="L193" s="149"/>
      <c r="M193" s="43"/>
    </row>
    <row r="194" spans="1:13" ht="29" outlineLevel="1" x14ac:dyDescent="0.25">
      <c r="B194" s="16" t="s">
        <v>1009</v>
      </c>
      <c r="C194" s="92" t="str">
        <f ca="1">IF(OR('Infos clés Mandat'!$H$78=2,'Infos clés Mandat'!$H$78=4,'Infos clés Mandat'!$H$78=5),Formules!$C$94 &amp;" " &amp; 'Infos clés Mandat'!$F$78,IF('Infos clés Mandat'!$H$78&gt;=6,Formules!$D$91,Formules!$C$94&amp; 'Infos clés Mandat'!$F$78))</f>
        <v>Auditflow Risque 2 non rempli</v>
      </c>
      <c r="F194" s="14"/>
      <c r="G194" s="3"/>
      <c r="H194" s="3"/>
      <c r="I194" s="3"/>
      <c r="J194" s="3"/>
      <c r="K194" s="3"/>
      <c r="L194" s="149"/>
      <c r="M194" s="43"/>
    </row>
    <row r="195" spans="1:13" ht="29" outlineLevel="1" x14ac:dyDescent="0.25">
      <c r="B195" s="16" t="s">
        <v>1010</v>
      </c>
      <c r="C195" s="92" t="str">
        <f ca="1">IF(OR('Infos clés Mandat'!$H$78=2,'Infos clés Mandat'!$H$78=4,'Infos clés Mandat'!$H$78=5),Formules!$C$94 &amp;" " &amp; 'Infos clés Mandat'!$F$78,IF('Infos clés Mandat'!$H$78&gt;=6,Formules!$D$91,Formules!$C$94&amp; 'Infos clés Mandat'!$F$78))</f>
        <v>Auditflow Risque 2 non rempli</v>
      </c>
      <c r="F195" s="14"/>
      <c r="G195" s="3"/>
      <c r="H195" s="3"/>
      <c r="I195" s="3"/>
      <c r="J195" s="3"/>
      <c r="K195" s="3"/>
      <c r="L195" s="149"/>
      <c r="M195" s="43"/>
    </row>
    <row r="196" spans="1:13" ht="29" outlineLevel="1" x14ac:dyDescent="0.25">
      <c r="B196" s="16" t="s">
        <v>1011</v>
      </c>
      <c r="C196" s="92" t="str">
        <f ca="1">IF(OR('Infos clés Mandat'!$H$78=2,'Infos clés Mandat'!$H$78=4,'Infos clés Mandat'!$H$78=5),Formules!$C$94 &amp;" " &amp; 'Infos clés Mandat'!$F$78,IF('Infos clés Mandat'!$H$78&gt;=6,Formules!$D$91,Formules!$C$94&amp; 'Infos clés Mandat'!$F$78))</f>
        <v>Auditflow Risque 2 non rempli</v>
      </c>
      <c r="F196" s="14"/>
      <c r="G196" s="3"/>
      <c r="H196" s="3"/>
      <c r="I196" s="3"/>
      <c r="J196" s="3"/>
      <c r="K196" s="3"/>
      <c r="L196" s="149"/>
      <c r="M196" s="43"/>
    </row>
    <row r="197" spans="1:13" ht="29" outlineLevel="1" x14ac:dyDescent="0.25">
      <c r="B197" s="16" t="s">
        <v>1006</v>
      </c>
      <c r="C197" s="92" t="str">
        <f ca="1">IF(OR('Infos clés Mandat'!$H$78=2,'Infos clés Mandat'!$H$78=4,'Infos clés Mandat'!$H$78=5),Formules!$C$94 &amp;" " &amp; 'Infos clés Mandat'!$F$78,IF('Infos clés Mandat'!$H$78&gt;=6,Formules!$D$91,Formules!$C$94&amp; 'Infos clés Mandat'!$F$78))</f>
        <v>Auditflow Risque 2 non rempli</v>
      </c>
      <c r="F197" s="14"/>
      <c r="G197" s="3"/>
      <c r="H197" s="3"/>
      <c r="I197" s="3"/>
      <c r="J197" s="3"/>
      <c r="K197" s="3"/>
      <c r="L197" s="149"/>
      <c r="M197" s="43"/>
    </row>
    <row r="198" spans="1:13" ht="29" outlineLevel="1" x14ac:dyDescent="0.25">
      <c r="B198" s="16" t="s">
        <v>1007</v>
      </c>
      <c r="C198" s="92" t="str">
        <f ca="1">IF(OR('Infos clés Mandat'!$H$78=2,'Infos clés Mandat'!$H$78=4,'Infos clés Mandat'!$H$78=5),Formules!$C$94 &amp;" " &amp; 'Infos clés Mandat'!$F$78,IF('Infos clés Mandat'!$H$78&gt;=6,Formules!$D$91,Formules!$C$94&amp; 'Infos clés Mandat'!$F$78))</f>
        <v>Auditflow Risque 2 non rempli</v>
      </c>
      <c r="F198" s="14"/>
      <c r="G198" s="3"/>
      <c r="H198" s="3"/>
      <c r="I198" s="3"/>
      <c r="J198" s="3"/>
      <c r="K198" s="3"/>
      <c r="L198" s="149"/>
      <c r="M198" s="43"/>
    </row>
    <row r="199" spans="1:13" s="189" customFormat="1" x14ac:dyDescent="0.35">
      <c r="A199" s="141"/>
      <c r="B199" s="141" t="s">
        <v>123</v>
      </c>
      <c r="C199" s="153"/>
      <c r="D199" s="154"/>
      <c r="E199" s="154"/>
      <c r="F199" s="155"/>
      <c r="G199" s="155"/>
      <c r="H199" s="155"/>
      <c r="I199" s="155"/>
      <c r="J199" s="155"/>
      <c r="K199" s="155"/>
      <c r="L199" s="149"/>
      <c r="M199" s="155"/>
    </row>
    <row r="200" spans="1:13" s="189" customFormat="1" x14ac:dyDescent="0.35">
      <c r="A200" s="134"/>
      <c r="B200" s="148" t="s">
        <v>1023</v>
      </c>
      <c r="C200" s="135"/>
      <c r="D200" s="136"/>
      <c r="E200" s="130"/>
      <c r="F200" s="131"/>
      <c r="G200" s="132"/>
      <c r="H200" s="132"/>
      <c r="I200" s="131"/>
      <c r="J200" s="132"/>
      <c r="K200" s="132"/>
      <c r="L200" s="149"/>
      <c r="M200" s="147"/>
    </row>
    <row r="201" spans="1:13" ht="87" outlineLevel="1" x14ac:dyDescent="0.25">
      <c r="B201" s="4" t="s">
        <v>989</v>
      </c>
      <c r="C201" s="91"/>
      <c r="D201" s="4" t="s">
        <v>550</v>
      </c>
      <c r="E201" s="3"/>
      <c r="F201" s="14"/>
      <c r="G201" s="3"/>
      <c r="H201" s="3"/>
      <c r="I201" s="3"/>
      <c r="J201" s="3"/>
      <c r="K201" s="3"/>
      <c r="L201" s="149"/>
      <c r="M201" s="43"/>
    </row>
    <row r="202" spans="1:13" ht="72.5" outlineLevel="1" x14ac:dyDescent="0.25">
      <c r="A202" s="16">
        <f>A192+1</f>
        <v>107</v>
      </c>
      <c r="B202" s="4" t="s">
        <v>870</v>
      </c>
      <c r="C202" s="91"/>
      <c r="D202" s="4" t="s">
        <v>871</v>
      </c>
      <c r="F202" s="14"/>
      <c r="G202" s="3"/>
      <c r="H202" s="3"/>
      <c r="I202" s="3"/>
      <c r="J202" s="3"/>
      <c r="K202" s="3"/>
      <c r="L202" s="149"/>
      <c r="M202" s="43"/>
    </row>
    <row r="203" spans="1:13" ht="130.5" outlineLevel="1" x14ac:dyDescent="0.25">
      <c r="A203" s="16">
        <f>A202+1</f>
        <v>108</v>
      </c>
      <c r="B203" s="4" t="s">
        <v>872</v>
      </c>
      <c r="C203" s="91"/>
      <c r="D203" s="4" t="s">
        <v>873</v>
      </c>
      <c r="E203" s="4" t="s">
        <v>881</v>
      </c>
      <c r="F203" s="14"/>
      <c r="G203" s="87"/>
      <c r="H203" s="3"/>
      <c r="I203" s="3"/>
      <c r="J203" s="3"/>
      <c r="K203" s="3"/>
      <c r="L203" s="149"/>
      <c r="M203" s="43"/>
    </row>
    <row r="204" spans="1:13" ht="130.5" outlineLevel="1" x14ac:dyDescent="0.25">
      <c r="A204" s="16">
        <f>A203+1</f>
        <v>109</v>
      </c>
      <c r="B204" s="4" t="s">
        <v>874</v>
      </c>
      <c r="C204" s="91"/>
      <c r="D204" s="4" t="s">
        <v>875</v>
      </c>
      <c r="E204" s="4" t="s">
        <v>882</v>
      </c>
      <c r="F204" s="14"/>
      <c r="G204" s="87" t="s">
        <v>885</v>
      </c>
      <c r="H204" s="3"/>
      <c r="I204" s="3"/>
      <c r="J204" s="3"/>
      <c r="K204" s="3"/>
      <c r="L204" s="149"/>
      <c r="M204" s="43"/>
    </row>
    <row r="205" spans="1:13" ht="87" outlineLevel="1" x14ac:dyDescent="0.25">
      <c r="B205" s="4" t="s">
        <v>877</v>
      </c>
      <c r="C205" s="91"/>
      <c r="F205" s="14"/>
      <c r="G205" s="3"/>
      <c r="H205" s="3"/>
      <c r="I205" s="3"/>
      <c r="J205" s="3"/>
      <c r="K205" s="3"/>
      <c r="L205" s="149"/>
      <c r="M205" s="43"/>
    </row>
    <row r="206" spans="1:13" ht="217.5" outlineLevel="1" x14ac:dyDescent="0.25">
      <c r="A206" s="16">
        <f>A204+1</f>
        <v>110</v>
      </c>
      <c r="B206" s="4" t="s">
        <v>878</v>
      </c>
      <c r="C206" s="91"/>
      <c r="D206" s="4" t="s">
        <v>876</v>
      </c>
      <c r="E206" s="4" t="s">
        <v>883</v>
      </c>
      <c r="F206" s="14"/>
      <c r="G206" s="3"/>
      <c r="H206" s="3"/>
      <c r="I206" s="3"/>
      <c r="J206" s="3"/>
      <c r="K206" s="3"/>
      <c r="L206" s="149"/>
      <c r="M206" s="43"/>
    </row>
    <row r="207" spans="1:13" ht="130.5" outlineLevel="1" x14ac:dyDescent="0.25">
      <c r="A207" s="16">
        <f>A206+1</f>
        <v>111</v>
      </c>
      <c r="B207" s="4" t="s">
        <v>879</v>
      </c>
      <c r="C207" s="91"/>
      <c r="D207" s="4" t="s">
        <v>1114</v>
      </c>
      <c r="E207" s="4" t="s">
        <v>880</v>
      </c>
      <c r="F207" s="14"/>
      <c r="G207" s="3"/>
      <c r="H207" s="3"/>
      <c r="I207" s="3"/>
      <c r="J207" s="3"/>
      <c r="K207" s="3"/>
      <c r="L207" s="149"/>
      <c r="M207" s="43"/>
    </row>
    <row r="208" spans="1:13" ht="391.5" outlineLevel="1" x14ac:dyDescent="0.25">
      <c r="A208" s="16">
        <f>A207+1</f>
        <v>112</v>
      </c>
      <c r="B208" s="13" t="s">
        <v>903</v>
      </c>
      <c r="C208" s="94"/>
      <c r="D208" s="4" t="s">
        <v>551</v>
      </c>
      <c r="E208" s="4" t="s">
        <v>884</v>
      </c>
      <c r="F208" s="14"/>
      <c r="G208" s="3"/>
      <c r="H208" s="3"/>
      <c r="I208" s="3"/>
      <c r="J208" s="3"/>
      <c r="K208" s="3"/>
      <c r="L208" s="149"/>
      <c r="M208" s="43"/>
    </row>
    <row r="209" spans="1:13" ht="130.5" outlineLevel="1" x14ac:dyDescent="0.25">
      <c r="A209" s="16">
        <f t="shared" ref="A209" si="6">A208+1</f>
        <v>113</v>
      </c>
      <c r="B209" s="13" t="s">
        <v>311</v>
      </c>
      <c r="C209" s="94"/>
      <c r="D209" s="4" t="s">
        <v>211</v>
      </c>
      <c r="F209" s="14"/>
      <c r="G209" s="3"/>
      <c r="H209" s="3"/>
      <c r="I209" s="3"/>
      <c r="J209" s="3"/>
      <c r="K209" s="3"/>
      <c r="L209" s="149"/>
      <c r="M209" s="43"/>
    </row>
    <row r="210" spans="1:13" s="189" customFormat="1" x14ac:dyDescent="0.35">
      <c r="A210" s="134"/>
      <c r="B210" s="148" t="s">
        <v>1024</v>
      </c>
      <c r="C210" s="135"/>
      <c r="D210" s="130"/>
      <c r="E210" s="130"/>
      <c r="F210" s="131"/>
      <c r="G210" s="132"/>
      <c r="H210" s="132"/>
      <c r="I210" s="131"/>
      <c r="J210" s="132"/>
      <c r="K210" s="132"/>
      <c r="L210" s="149"/>
      <c r="M210" s="147"/>
    </row>
    <row r="211" spans="1:13" ht="145" outlineLevel="1" x14ac:dyDescent="0.25">
      <c r="A211" s="16">
        <f>A209+1</f>
        <v>114</v>
      </c>
      <c r="B211" s="4" t="s">
        <v>332</v>
      </c>
      <c r="C211" s="91" t="str">
        <f>IF('Infos clés Mandat'!$F$114="Oui",Formules!$B$110,Formules!$C$110)</f>
        <v>ISA 501 est d'application</v>
      </c>
      <c r="D211" s="4" t="s">
        <v>552</v>
      </c>
      <c r="E211" s="4" t="s">
        <v>313</v>
      </c>
      <c r="F211" s="14"/>
      <c r="G211" s="3"/>
      <c r="H211" s="3"/>
      <c r="I211" s="3"/>
      <c r="J211" s="3"/>
      <c r="K211" s="3"/>
      <c r="L211" s="149"/>
      <c r="M211" s="43"/>
    </row>
    <row r="212" spans="1:13" ht="58" outlineLevel="1" x14ac:dyDescent="0.25">
      <c r="A212" s="16">
        <f>A211+1</f>
        <v>115</v>
      </c>
      <c r="B212" s="4" t="s">
        <v>314</v>
      </c>
      <c r="C212" s="91" t="str">
        <f>IF('Infos clés Mandat'!$F$114="Oui",Formules!$B$110,Formules!$C$110)</f>
        <v>ISA 501 est d'application</v>
      </c>
      <c r="D212" s="4" t="s">
        <v>553</v>
      </c>
      <c r="F212" s="14"/>
      <c r="G212" s="3"/>
      <c r="H212" s="3"/>
      <c r="I212" s="3"/>
      <c r="J212" s="3"/>
      <c r="K212" s="3"/>
      <c r="L212" s="149"/>
      <c r="M212" s="43"/>
    </row>
    <row r="213" spans="1:13" ht="101.5" outlineLevel="1" x14ac:dyDescent="0.25">
      <c r="A213" s="16">
        <f>A212+1</f>
        <v>116</v>
      </c>
      <c r="B213" s="4" t="s">
        <v>800</v>
      </c>
      <c r="C213" s="91" t="str">
        <f>IF('Infos clés Mandat'!$F$114="Oui",Formules!$B$110,Formules!$C$110)</f>
        <v>ISA 501 est d'application</v>
      </c>
      <c r="D213" s="4" t="s">
        <v>215</v>
      </c>
      <c r="E213" s="4" t="s">
        <v>315</v>
      </c>
      <c r="F213" s="14"/>
      <c r="G213" s="3"/>
      <c r="H213" s="3"/>
      <c r="I213" s="3"/>
      <c r="J213" s="3"/>
      <c r="K213" s="3"/>
      <c r="L213" s="149"/>
      <c r="M213" s="43"/>
    </row>
    <row r="214" spans="1:13" ht="72.5" outlineLevel="1" x14ac:dyDescent="0.25">
      <c r="A214" s="16">
        <f>A213+1</f>
        <v>117</v>
      </c>
      <c r="B214" s="4" t="s">
        <v>801</v>
      </c>
      <c r="C214" s="91" t="str">
        <f>IF('Infos clés Mandat'!$F$114="Oui",Formules!$B$110,Formules!$C$110)</f>
        <v>ISA 501 est d'application</v>
      </c>
      <c r="D214" s="4" t="s">
        <v>213</v>
      </c>
      <c r="F214" s="14"/>
      <c r="G214" s="3"/>
      <c r="H214" s="3"/>
      <c r="I214" s="3"/>
      <c r="J214" s="3"/>
      <c r="K214" s="3"/>
      <c r="L214" s="149"/>
      <c r="M214" s="43"/>
    </row>
    <row r="215" spans="1:13" ht="72.5" outlineLevel="1" x14ac:dyDescent="0.25">
      <c r="A215" s="16">
        <f t="shared" ref="A215" si="7">A214+1</f>
        <v>118</v>
      </c>
      <c r="B215" s="4" t="s">
        <v>802</v>
      </c>
      <c r="C215" s="91" t="str">
        <f>IF('Infos clés Mandat'!$F$114="Oui",Formules!$B$110,Formules!$C$110)</f>
        <v>ISA 501 est d'application</v>
      </c>
      <c r="D215" s="4" t="s">
        <v>214</v>
      </c>
      <c r="E215" s="4" t="s">
        <v>318</v>
      </c>
      <c r="F215" s="14"/>
      <c r="G215" s="3"/>
      <c r="H215" s="3"/>
      <c r="I215" s="3"/>
      <c r="J215" s="3"/>
      <c r="K215" s="3"/>
      <c r="L215" s="149"/>
      <c r="M215" s="43"/>
    </row>
    <row r="216" spans="1:13" ht="101.5" outlineLevel="1" x14ac:dyDescent="0.25">
      <c r="A216" s="16">
        <f>A215+1</f>
        <v>119</v>
      </c>
      <c r="B216" s="4" t="s">
        <v>803</v>
      </c>
      <c r="C216" s="91" t="str">
        <f>IF('Infos clés Mandat'!$F$114="Oui",Formules!$B$110,Formules!$C$110)</f>
        <v>ISA 501 est d'application</v>
      </c>
      <c r="D216" s="4" t="s">
        <v>216</v>
      </c>
      <c r="E216" s="4" t="s">
        <v>316</v>
      </c>
      <c r="F216" s="14"/>
      <c r="G216" s="3"/>
      <c r="H216" s="3"/>
      <c r="I216" s="3"/>
      <c r="J216" s="3"/>
      <c r="K216" s="3"/>
      <c r="L216" s="149"/>
      <c r="M216" s="43"/>
    </row>
    <row r="217" spans="1:13" s="189" customFormat="1" x14ac:dyDescent="0.35">
      <c r="A217" s="134"/>
      <c r="B217" s="148" t="s">
        <v>1025</v>
      </c>
      <c r="C217" s="135"/>
      <c r="D217" s="130"/>
      <c r="E217" s="130"/>
      <c r="F217" s="131"/>
      <c r="G217" s="132"/>
      <c r="H217" s="132"/>
      <c r="I217" s="131"/>
      <c r="J217" s="132"/>
      <c r="K217" s="132"/>
      <c r="L217" s="149"/>
      <c r="M217" s="147"/>
    </row>
    <row r="218" spans="1:13" ht="319" outlineLevel="1" x14ac:dyDescent="0.25">
      <c r="A218" s="16">
        <f>A216+1</f>
        <v>120</v>
      </c>
      <c r="B218" s="4" t="s">
        <v>804</v>
      </c>
      <c r="C218" s="91" t="str">
        <f>IF('Infos clés Mandat'!$F$115="Oui",Formules!$B$118,Formules!$C$118)</f>
        <v>ISA 540 est d'application</v>
      </c>
      <c r="D218" s="4" t="s">
        <v>217</v>
      </c>
      <c r="E218" s="4" t="s">
        <v>1115</v>
      </c>
      <c r="F218" s="14"/>
      <c r="G218" s="3"/>
      <c r="H218" s="3"/>
      <c r="I218" s="3"/>
      <c r="J218" s="3"/>
      <c r="K218" s="3"/>
      <c r="L218" s="149"/>
      <c r="M218" s="43"/>
    </row>
    <row r="219" spans="1:13" ht="101.5" outlineLevel="1" x14ac:dyDescent="0.25">
      <c r="A219" s="16">
        <f>A218+1</f>
        <v>121</v>
      </c>
      <c r="B219" s="4" t="s">
        <v>365</v>
      </c>
      <c r="C219" s="91" t="str">
        <f>IF('Infos clés Mandat'!$F$115="Oui",Formules!$B$118,Formules!$C$118)</f>
        <v>ISA 540 est d'application</v>
      </c>
      <c r="D219" s="4" t="s">
        <v>1116</v>
      </c>
      <c r="E219" s="4" t="s">
        <v>1117</v>
      </c>
      <c r="F219" s="14"/>
      <c r="G219" s="3"/>
      <c r="H219" s="3"/>
      <c r="I219" s="3"/>
      <c r="J219" s="3"/>
      <c r="K219" s="3"/>
      <c r="L219" s="149"/>
      <c r="M219" s="43"/>
    </row>
    <row r="220" spans="1:13" ht="409.5" outlineLevel="1" x14ac:dyDescent="0.25">
      <c r="A220" s="16">
        <f>A219+1</f>
        <v>122</v>
      </c>
      <c r="B220" s="4" t="s">
        <v>366</v>
      </c>
      <c r="C220" s="91" t="str">
        <f>IF('Infos clés Mandat'!$F$115="Oui",Formules!$B$118,Formules!$C$118)</f>
        <v>ISA 540 est d'application</v>
      </c>
      <c r="D220" s="4" t="s">
        <v>218</v>
      </c>
      <c r="E220" s="4" t="s">
        <v>1118</v>
      </c>
      <c r="F220" s="14"/>
      <c r="G220" s="3"/>
      <c r="H220" s="3"/>
      <c r="I220" s="3"/>
      <c r="J220" s="3"/>
      <c r="K220" s="3"/>
      <c r="L220" s="149"/>
      <c r="M220" s="43"/>
    </row>
    <row r="221" spans="1:13" ht="304.5" outlineLevel="1" x14ac:dyDescent="0.25">
      <c r="A221" s="16">
        <f>A220+1</f>
        <v>123</v>
      </c>
      <c r="B221" s="4" t="s">
        <v>359</v>
      </c>
      <c r="C221" s="91" t="str">
        <f>IF('Infos clés Mandat'!$F$115="Oui",Formules!$B$118,Formules!$C$118)</f>
        <v>ISA 540 est d'application</v>
      </c>
      <c r="D221" s="4" t="s">
        <v>1121</v>
      </c>
      <c r="E221" s="4" t="s">
        <v>1122</v>
      </c>
      <c r="F221" s="14"/>
      <c r="G221" s="3"/>
      <c r="H221" s="3"/>
      <c r="I221" s="3"/>
      <c r="J221" s="3"/>
      <c r="K221" s="3"/>
      <c r="L221" s="149"/>
      <c r="M221" s="43"/>
    </row>
    <row r="222" spans="1:13" ht="156.75" customHeight="1" outlineLevel="1" x14ac:dyDescent="0.25">
      <c r="A222" s="16">
        <f>A221+1</f>
        <v>124</v>
      </c>
      <c r="B222" s="4" t="s">
        <v>360</v>
      </c>
      <c r="C222" s="91" t="str">
        <f>IF('Infos clés Mandat'!$F$115="Oui",Formules!$B$118,Formules!$C$118)</f>
        <v>ISA 540 est d'application</v>
      </c>
      <c r="D222" s="4" t="s">
        <v>1123</v>
      </c>
      <c r="E222" s="4" t="s">
        <v>1124</v>
      </c>
      <c r="F222" s="14"/>
      <c r="G222" s="3"/>
      <c r="H222" s="3"/>
      <c r="I222" s="3"/>
      <c r="J222" s="3"/>
      <c r="K222" s="3"/>
      <c r="L222" s="149"/>
      <c r="M222" s="43"/>
    </row>
    <row r="223" spans="1:13" ht="43.5" outlineLevel="1" x14ac:dyDescent="0.25">
      <c r="A223" s="16">
        <f t="shared" ref="A223" si="8">A222+1</f>
        <v>125</v>
      </c>
      <c r="B223" s="4" t="s">
        <v>124</v>
      </c>
      <c r="C223" s="91" t="str">
        <f>IF('Infos clés Mandat'!$F$115="Oui",Formules!$B$118,Formules!$C$118)</f>
        <v>ISA 540 est d'application</v>
      </c>
      <c r="D223" s="4" t="s">
        <v>1119</v>
      </c>
      <c r="E223" s="4" t="s">
        <v>1120</v>
      </c>
      <c r="F223" s="14"/>
      <c r="G223" s="3"/>
      <c r="H223" s="3"/>
      <c r="I223" s="3"/>
      <c r="J223" s="3"/>
      <c r="K223" s="3"/>
      <c r="L223" s="149"/>
      <c r="M223" s="43"/>
    </row>
    <row r="224" spans="1:13" s="189" customFormat="1" x14ac:dyDescent="0.35">
      <c r="A224" s="134"/>
      <c r="B224" s="148" t="s">
        <v>1026</v>
      </c>
      <c r="C224" s="135"/>
      <c r="D224" s="130"/>
      <c r="E224" s="130"/>
      <c r="F224" s="131"/>
      <c r="G224" s="132"/>
      <c r="H224" s="132"/>
      <c r="I224" s="131"/>
      <c r="J224" s="132"/>
      <c r="K224" s="132"/>
      <c r="L224" s="149"/>
      <c r="M224" s="147"/>
    </row>
    <row r="225" spans="1:13" ht="188.5" outlineLevel="1" x14ac:dyDescent="0.25">
      <c r="A225" s="16">
        <f>A223+1</f>
        <v>126</v>
      </c>
      <c r="B225" s="4" t="s">
        <v>594</v>
      </c>
      <c r="C225" s="91" t="str">
        <f>IF('Infos clés Mandat'!$F$116="Oui",Formules!$B$126,Formules!$C$126)</f>
        <v>ISA 570 est d'application</v>
      </c>
      <c r="D225" s="4" t="s">
        <v>221</v>
      </c>
      <c r="E225" s="4" t="s">
        <v>578</v>
      </c>
      <c r="F225" s="14"/>
      <c r="G225" s="3"/>
      <c r="H225" s="3"/>
      <c r="I225" s="3"/>
      <c r="J225" s="3"/>
      <c r="K225" s="3"/>
      <c r="L225" s="149"/>
      <c r="M225" s="43"/>
    </row>
    <row r="226" spans="1:13" ht="409.5" outlineLevel="1" x14ac:dyDescent="0.25">
      <c r="A226" s="16">
        <f t="shared" ref="A226:A231" si="9">A225+1</f>
        <v>127</v>
      </c>
      <c r="B226" s="4" t="s">
        <v>125</v>
      </c>
      <c r="C226" s="91" t="str">
        <f>IF('Infos clés Mandat'!$F$116="Oui",Formules!$B$126,Formules!$C$126)</f>
        <v>ISA 570 est d'application</v>
      </c>
      <c r="D226" s="4" t="s">
        <v>219</v>
      </c>
      <c r="E226" s="4" t="s">
        <v>579</v>
      </c>
      <c r="F226" s="14"/>
      <c r="G226" s="3"/>
      <c r="H226" s="3"/>
      <c r="I226" s="3"/>
      <c r="J226" s="3"/>
      <c r="K226" s="3"/>
      <c r="L226" s="149"/>
      <c r="M226" s="43"/>
    </row>
    <row r="227" spans="1:13" ht="348" outlineLevel="1" x14ac:dyDescent="0.25">
      <c r="A227" s="16">
        <f t="shared" si="9"/>
        <v>128</v>
      </c>
      <c r="B227" s="4" t="s">
        <v>805</v>
      </c>
      <c r="C227" s="91" t="str">
        <f>IF('Infos clés Mandat'!$F$116="Oui",Formules!$B$126,Formules!$C$126)</f>
        <v>ISA 570 est d'application</v>
      </c>
      <c r="D227" s="4" t="s">
        <v>220</v>
      </c>
      <c r="E227" s="4" t="s">
        <v>580</v>
      </c>
      <c r="F227" s="14"/>
      <c r="G227" s="3"/>
      <c r="H227" s="3"/>
      <c r="I227" s="3"/>
      <c r="J227" s="3"/>
      <c r="K227" s="3"/>
      <c r="L227" s="149"/>
      <c r="M227" s="43"/>
    </row>
    <row r="228" spans="1:13" ht="58" outlineLevel="1" x14ac:dyDescent="0.25">
      <c r="A228" s="16">
        <f t="shared" si="9"/>
        <v>129</v>
      </c>
      <c r="B228" s="4" t="s">
        <v>585</v>
      </c>
      <c r="C228" s="91" t="str">
        <f>IF('Infos clés Mandat'!$F$116="Oui",Formules!$B$126,Formules!$C$126)</f>
        <v>ISA 570 est d'application</v>
      </c>
      <c r="D228" s="4" t="s">
        <v>583</v>
      </c>
      <c r="F228" s="14"/>
      <c r="G228" s="3"/>
      <c r="H228" s="3"/>
      <c r="I228" s="3"/>
      <c r="J228" s="3"/>
      <c r="K228" s="3"/>
      <c r="L228" s="149"/>
      <c r="M228" s="43"/>
    </row>
    <row r="229" spans="1:13" ht="87" outlineLevel="1" x14ac:dyDescent="0.25">
      <c r="A229" s="16">
        <f t="shared" si="9"/>
        <v>130</v>
      </c>
      <c r="B229" s="4" t="s">
        <v>586</v>
      </c>
      <c r="C229" s="91" t="str">
        <f>IF('Infos clés Mandat'!$F$116="Oui",Formules!$B$126,Formules!$C$126)</f>
        <v>ISA 570 est d'application</v>
      </c>
      <c r="D229" s="4" t="s">
        <v>584</v>
      </c>
      <c r="E229" s="4" t="s">
        <v>587</v>
      </c>
      <c r="F229" s="14"/>
      <c r="G229" s="3"/>
      <c r="H229" s="3"/>
      <c r="I229" s="3"/>
      <c r="J229" s="3"/>
      <c r="K229" s="3"/>
      <c r="L229" s="149"/>
      <c r="M229" s="43"/>
    </row>
    <row r="230" spans="1:13" ht="101.5" outlineLevel="1" x14ac:dyDescent="0.25">
      <c r="A230" s="16">
        <f t="shared" si="9"/>
        <v>131</v>
      </c>
      <c r="B230" s="4" t="s">
        <v>591</v>
      </c>
      <c r="C230" s="91" t="str">
        <f>IF('Infos clés Mandat'!$F$116="Oui",Formules!$B$126,Formules!$C$126)</f>
        <v>ISA 570 est d'application</v>
      </c>
      <c r="D230" s="4" t="s">
        <v>222</v>
      </c>
      <c r="E230" s="4" t="s">
        <v>317</v>
      </c>
      <c r="F230" s="14"/>
      <c r="G230" s="3"/>
      <c r="H230" s="3"/>
      <c r="I230" s="3"/>
      <c r="J230" s="3"/>
      <c r="K230" s="3"/>
      <c r="L230" s="149"/>
      <c r="M230" s="43"/>
    </row>
    <row r="231" spans="1:13" ht="130.5" outlineLevel="1" x14ac:dyDescent="0.25">
      <c r="A231" s="16">
        <f t="shared" si="9"/>
        <v>132</v>
      </c>
      <c r="B231" s="4" t="s">
        <v>588</v>
      </c>
      <c r="C231" s="91" t="str">
        <f>IF('Infos clés Mandat'!$F$116="Oui",Formules!$B$126,Formules!$C$126)</f>
        <v>ISA 570 est d'application</v>
      </c>
      <c r="D231" s="4" t="s">
        <v>223</v>
      </c>
      <c r="E231" s="4" t="s">
        <v>581</v>
      </c>
      <c r="F231" s="14"/>
      <c r="G231" s="3"/>
      <c r="H231" s="3"/>
      <c r="I231" s="3"/>
      <c r="J231" s="3"/>
      <c r="K231" s="3"/>
      <c r="L231" s="149"/>
      <c r="M231" s="43"/>
    </row>
    <row r="232" spans="1:13" ht="116" outlineLevel="1" x14ac:dyDescent="0.25">
      <c r="A232" s="16">
        <f t="shared" ref="A232:A233" si="10">A231+1</f>
        <v>133</v>
      </c>
      <c r="B232" s="4" t="s">
        <v>589</v>
      </c>
      <c r="C232" s="91" t="str">
        <f>IF('Infos clés Mandat'!$F$116="Oui",Formules!$B$126,Formules!$C$126)</f>
        <v>ISA 570 est d'application</v>
      </c>
      <c r="D232" s="4" t="s">
        <v>582</v>
      </c>
      <c r="E232" s="4" t="s">
        <v>590</v>
      </c>
      <c r="F232" s="14"/>
      <c r="G232" s="3"/>
      <c r="H232" s="3"/>
      <c r="I232" s="3"/>
      <c r="J232" s="3"/>
      <c r="K232" s="3"/>
      <c r="L232" s="149"/>
      <c r="M232" s="43"/>
    </row>
    <row r="233" spans="1:13" ht="159.5" outlineLevel="1" x14ac:dyDescent="0.25">
      <c r="A233" s="16">
        <f t="shared" si="10"/>
        <v>134</v>
      </c>
      <c r="B233" s="4" t="s">
        <v>806</v>
      </c>
      <c r="C233" s="91" t="str">
        <f>IF('Infos clés Mandat'!$F$116="Oui",Formules!$B$126,Formules!$C$126)</f>
        <v>ISA 570 est d'application</v>
      </c>
      <c r="D233" s="4" t="s">
        <v>592</v>
      </c>
      <c r="E233" s="4" t="s">
        <v>593</v>
      </c>
      <c r="F233" s="14"/>
      <c r="G233" s="3"/>
      <c r="H233" s="3"/>
      <c r="I233" s="3"/>
      <c r="J233" s="3"/>
      <c r="K233" s="3"/>
      <c r="L233" s="149"/>
      <c r="M233" s="43"/>
    </row>
    <row r="234" spans="1:13" ht="29" outlineLevel="1" x14ac:dyDescent="0.25">
      <c r="A234" s="16">
        <f>A233+1</f>
        <v>135</v>
      </c>
      <c r="B234" s="4" t="s">
        <v>1091</v>
      </c>
      <c r="C234" s="91" t="str">
        <f>IF('Infos clés Mandat'!$F$116="Oui",Formules!$B$126,Formules!$C$126)</f>
        <v>ISA 570 est d'application</v>
      </c>
      <c r="D234" s="4" t="s">
        <v>1027</v>
      </c>
      <c r="F234" s="14"/>
      <c r="G234" s="3"/>
      <c r="H234" s="3"/>
      <c r="I234" s="3"/>
      <c r="J234" s="3"/>
      <c r="K234" s="3"/>
      <c r="L234" s="149"/>
      <c r="M234" s="43"/>
    </row>
    <row r="235" spans="1:13" ht="304.5" outlineLevel="1" x14ac:dyDescent="0.25">
      <c r="A235" s="16">
        <f>A234+1</f>
        <v>136</v>
      </c>
      <c r="B235" s="4" t="s">
        <v>807</v>
      </c>
      <c r="C235" s="91" t="str">
        <f>IF('Infos clés Mandat'!$F$116="Oui",Formules!$B$126,Formules!$C$126)</f>
        <v>ISA 570 est d'application</v>
      </c>
      <c r="D235" s="4" t="s">
        <v>1028</v>
      </c>
      <c r="E235" s="4" t="s">
        <v>559</v>
      </c>
      <c r="F235" s="14"/>
      <c r="G235" s="3"/>
      <c r="H235" s="3"/>
      <c r="I235" s="3"/>
      <c r="J235" s="3"/>
      <c r="K235" s="3"/>
      <c r="L235" s="149"/>
      <c r="M235" s="43"/>
    </row>
    <row r="236" spans="1:13" s="189" customFormat="1" x14ac:dyDescent="0.35">
      <c r="A236" s="134"/>
      <c r="B236" s="148" t="s">
        <v>1040</v>
      </c>
      <c r="C236" s="135"/>
      <c r="D236" s="130"/>
      <c r="E236" s="130"/>
      <c r="F236" s="131"/>
      <c r="G236" s="132"/>
      <c r="H236" s="132"/>
      <c r="I236" s="131"/>
      <c r="J236" s="132"/>
      <c r="K236" s="132"/>
      <c r="L236" s="149"/>
      <c r="M236" s="147"/>
    </row>
    <row r="237" spans="1:13" ht="188.5" outlineLevel="1" x14ac:dyDescent="0.25">
      <c r="A237" s="16">
        <f>A235+1</f>
        <v>137</v>
      </c>
      <c r="B237" s="4" t="s">
        <v>1045</v>
      </c>
      <c r="C237" s="91" t="str">
        <f>IF('Infos clés Mandat'!$F$117="Oui",Formules!$B$142,Formules!$C$142)</f>
        <v xml:space="preserve">Conseil d'entreprise </v>
      </c>
      <c r="D237" s="4" t="s">
        <v>1042</v>
      </c>
      <c r="E237" s="4" t="s">
        <v>1041</v>
      </c>
      <c r="F237" s="14"/>
      <c r="G237" s="3"/>
      <c r="H237" s="3"/>
      <c r="I237" s="3"/>
      <c r="J237" s="3"/>
      <c r="K237" s="3"/>
      <c r="L237" s="149"/>
      <c r="M237" s="43"/>
    </row>
    <row r="238" spans="1:13" ht="58" outlineLevel="1" x14ac:dyDescent="0.25">
      <c r="A238" s="16">
        <f t="shared" ref="A238:A245" si="11">A237+1</f>
        <v>138</v>
      </c>
      <c r="B238" s="4" t="s">
        <v>1044</v>
      </c>
      <c r="C238" s="91" t="str">
        <f>IF('Infos clés Mandat'!$F$117="Oui",Formules!$B$142,Formules!$C$142)</f>
        <v xml:space="preserve">Conseil d'entreprise </v>
      </c>
      <c r="D238" s="4" t="s">
        <v>1043</v>
      </c>
      <c r="F238" s="14"/>
      <c r="G238" s="3"/>
      <c r="H238" s="3"/>
      <c r="I238" s="3"/>
      <c r="J238" s="3"/>
      <c r="K238" s="3"/>
      <c r="L238" s="149"/>
      <c r="M238" s="43"/>
    </row>
    <row r="239" spans="1:13" ht="130.5" outlineLevel="1" x14ac:dyDescent="0.25">
      <c r="A239" s="16">
        <f t="shared" si="11"/>
        <v>139</v>
      </c>
      <c r="B239" s="4" t="s">
        <v>1046</v>
      </c>
      <c r="C239" s="91" t="str">
        <f>IF('Infos clés Mandat'!$F$117="Oui",Formules!$B$142,Formules!$C$142)</f>
        <v xml:space="preserve">Conseil d'entreprise </v>
      </c>
      <c r="D239" s="4" t="s">
        <v>1047</v>
      </c>
      <c r="E239" s="4" t="s">
        <v>1048</v>
      </c>
      <c r="F239" s="14"/>
      <c r="G239" s="3"/>
      <c r="H239" s="3"/>
      <c r="I239" s="3"/>
      <c r="J239" s="3"/>
      <c r="K239" s="3"/>
      <c r="L239" s="149"/>
      <c r="M239" s="43"/>
    </row>
    <row r="240" spans="1:13" ht="116" outlineLevel="1" x14ac:dyDescent="0.25">
      <c r="A240" s="16">
        <f t="shared" si="11"/>
        <v>140</v>
      </c>
      <c r="B240" s="4" t="s">
        <v>1049</v>
      </c>
      <c r="C240" s="91" t="str">
        <f>IF('Infos clés Mandat'!$F$117="Oui",Formules!$B$142,Formules!$C$142)</f>
        <v xml:space="preserve">Conseil d'entreprise </v>
      </c>
      <c r="D240" s="4" t="s">
        <v>1050</v>
      </c>
      <c r="E240" s="4" t="s">
        <v>1051</v>
      </c>
      <c r="F240" s="14"/>
      <c r="G240" s="3"/>
      <c r="H240" s="3"/>
      <c r="I240" s="3"/>
      <c r="J240" s="3"/>
      <c r="K240" s="3"/>
      <c r="L240" s="149"/>
      <c r="M240" s="43"/>
    </row>
    <row r="241" spans="1:13" ht="203" outlineLevel="1" x14ac:dyDescent="0.25">
      <c r="A241" s="16">
        <f t="shared" si="11"/>
        <v>141</v>
      </c>
      <c r="B241" s="4" t="s">
        <v>1052</v>
      </c>
      <c r="C241" s="91" t="str">
        <f>IF('Infos clés Mandat'!$F$117="Oui",Formules!$B$142,Formules!$C$142)</f>
        <v xml:space="preserve">Conseil d'entreprise </v>
      </c>
      <c r="D241" s="4" t="s">
        <v>1053</v>
      </c>
      <c r="E241" s="4" t="s">
        <v>1054</v>
      </c>
      <c r="F241" s="14"/>
      <c r="G241" s="3"/>
      <c r="H241" s="3"/>
      <c r="I241" s="3"/>
      <c r="J241" s="3"/>
      <c r="K241" s="3"/>
      <c r="L241" s="149"/>
      <c r="M241" s="43"/>
    </row>
    <row r="242" spans="1:13" ht="58" outlineLevel="1" x14ac:dyDescent="0.25">
      <c r="A242" s="16">
        <f t="shared" si="11"/>
        <v>142</v>
      </c>
      <c r="B242" s="4" t="s">
        <v>1055</v>
      </c>
      <c r="C242" s="91" t="str">
        <f>IF('Infos clés Mandat'!$F$117="Oui",Formules!$B$142,Formules!$C$142)</f>
        <v xml:space="preserve">Conseil d'entreprise </v>
      </c>
      <c r="D242" s="4" t="s">
        <v>1063</v>
      </c>
      <c r="E242" s="233"/>
      <c r="F242" s="14"/>
      <c r="G242" s="3"/>
      <c r="H242" s="3"/>
      <c r="I242" s="3"/>
      <c r="J242" s="3"/>
      <c r="K242" s="3"/>
      <c r="L242" s="149"/>
      <c r="M242" s="43"/>
    </row>
    <row r="243" spans="1:13" ht="72.5" outlineLevel="1" x14ac:dyDescent="0.25">
      <c r="A243" s="16">
        <f t="shared" si="11"/>
        <v>143</v>
      </c>
      <c r="B243" s="4" t="s">
        <v>1058</v>
      </c>
      <c r="C243" s="91" t="str">
        <f>IF('Infos clés Mandat'!$F$117="Oui",Formules!$B$142,Formules!$C$142)</f>
        <v xml:space="preserve">Conseil d'entreprise </v>
      </c>
      <c r="D243" s="4" t="s">
        <v>1056</v>
      </c>
      <c r="E243" s="4" t="s">
        <v>1057</v>
      </c>
      <c r="F243" s="14"/>
      <c r="G243" s="3"/>
      <c r="H243" s="3"/>
      <c r="I243" s="3"/>
      <c r="J243" s="3"/>
      <c r="K243" s="3"/>
      <c r="L243" s="149"/>
      <c r="M243" s="43"/>
    </row>
    <row r="244" spans="1:13" ht="58" outlineLevel="1" x14ac:dyDescent="0.25">
      <c r="A244" s="16">
        <f t="shared" si="11"/>
        <v>144</v>
      </c>
      <c r="B244" s="4" t="s">
        <v>1059</v>
      </c>
      <c r="C244" s="91" t="str">
        <f>IF('Infos clés Mandat'!$F$117="Oui",Formules!$B$142,Formules!$C$142)</f>
        <v xml:space="preserve">Conseil d'entreprise </v>
      </c>
      <c r="D244" s="4" t="s">
        <v>1061</v>
      </c>
      <c r="F244" s="14"/>
      <c r="G244" s="3"/>
      <c r="H244" s="3"/>
      <c r="I244" s="3"/>
      <c r="J244" s="3"/>
      <c r="K244" s="3"/>
      <c r="L244" s="149"/>
      <c r="M244" s="43"/>
    </row>
    <row r="245" spans="1:13" ht="29" outlineLevel="1" x14ac:dyDescent="0.25">
      <c r="A245" s="16">
        <f t="shared" si="11"/>
        <v>145</v>
      </c>
      <c r="B245" s="4" t="s">
        <v>1060</v>
      </c>
      <c r="C245" s="91" t="str">
        <f>IF('Infos clés Mandat'!$F$117="Oui",Formules!$B$142,Formules!$C$142)</f>
        <v xml:space="preserve">Conseil d'entreprise </v>
      </c>
      <c r="D245" s="4" t="s">
        <v>1062</v>
      </c>
      <c r="F245" s="14"/>
      <c r="G245" s="3"/>
      <c r="H245" s="3"/>
      <c r="I245" s="3"/>
      <c r="J245" s="3"/>
      <c r="K245" s="3"/>
      <c r="L245" s="149"/>
      <c r="M245" s="43"/>
    </row>
    <row r="246" spans="1:13" s="189" customFormat="1" x14ac:dyDescent="0.35">
      <c r="A246" s="141"/>
      <c r="B246" s="141" t="s">
        <v>81</v>
      </c>
      <c r="C246" s="153"/>
      <c r="D246" s="154"/>
      <c r="E246" s="154"/>
      <c r="F246" s="155"/>
      <c r="G246" s="155"/>
      <c r="H246" s="155"/>
      <c r="I246" s="155"/>
      <c r="J246" s="155"/>
      <c r="K246" s="155"/>
      <c r="L246" s="149"/>
      <c r="M246" s="155"/>
    </row>
    <row r="247" spans="1:13" s="189" customFormat="1" x14ac:dyDescent="0.35">
      <c r="A247" s="134"/>
      <c r="B247" s="148" t="s">
        <v>1022</v>
      </c>
      <c r="C247" s="135"/>
      <c r="D247" s="130"/>
      <c r="E247" s="130"/>
      <c r="F247" s="131"/>
      <c r="G247" s="132"/>
      <c r="H247" s="132"/>
      <c r="I247" s="131"/>
      <c r="J247" s="132"/>
      <c r="K247" s="132"/>
      <c r="L247" s="149"/>
      <c r="M247" s="147"/>
    </row>
    <row r="248" spans="1:13" ht="72.5" outlineLevel="1" x14ac:dyDescent="0.25">
      <c r="A248" s="16">
        <f>A245+1</f>
        <v>146</v>
      </c>
      <c r="B248" s="4" t="s">
        <v>126</v>
      </c>
      <c r="C248" s="91"/>
      <c r="D248" s="4" t="s">
        <v>224</v>
      </c>
      <c r="E248" s="4" t="s">
        <v>321</v>
      </c>
      <c r="F248" s="14"/>
      <c r="G248" s="3"/>
      <c r="H248" s="3"/>
      <c r="I248" s="3"/>
      <c r="J248" s="3"/>
      <c r="K248" s="3"/>
      <c r="L248" s="149"/>
      <c r="M248" s="43"/>
    </row>
    <row r="249" spans="1:13" ht="101.5" outlineLevel="1" x14ac:dyDescent="0.25">
      <c r="A249" s="16">
        <f>A248+1</f>
        <v>147</v>
      </c>
      <c r="B249" s="4" t="s">
        <v>808</v>
      </c>
      <c r="C249" s="91"/>
      <c r="D249" s="4" t="s">
        <v>196</v>
      </c>
      <c r="E249" s="4" t="s">
        <v>292</v>
      </c>
      <c r="F249" s="14"/>
      <c r="G249" s="3"/>
      <c r="H249" s="3"/>
      <c r="I249" s="3"/>
      <c r="J249" s="3"/>
      <c r="K249" s="3"/>
      <c r="L249" s="149"/>
      <c r="M249" s="43"/>
    </row>
    <row r="250" spans="1:13" s="189" customFormat="1" x14ac:dyDescent="0.35">
      <c r="A250" s="134"/>
      <c r="B250" s="148" t="s">
        <v>231</v>
      </c>
      <c r="C250" s="135"/>
      <c r="D250" s="130"/>
      <c r="E250" s="130"/>
      <c r="F250" s="131"/>
      <c r="G250" s="132"/>
      <c r="H250" s="132"/>
      <c r="I250" s="131"/>
      <c r="J250" s="132"/>
      <c r="K250" s="132"/>
      <c r="L250" s="149"/>
      <c r="M250" s="147"/>
    </row>
    <row r="251" spans="1:13" ht="58" outlineLevel="1" x14ac:dyDescent="0.25">
      <c r="A251" s="16">
        <f>A249+1</f>
        <v>148</v>
      </c>
      <c r="B251" s="4" t="s">
        <v>367</v>
      </c>
      <c r="C251" s="91"/>
      <c r="D251" s="4" t="s">
        <v>225</v>
      </c>
      <c r="E251" s="4" t="s">
        <v>323</v>
      </c>
      <c r="F251" s="14"/>
      <c r="G251" s="3"/>
      <c r="H251" s="3"/>
      <c r="I251" s="3"/>
      <c r="J251" s="3"/>
      <c r="K251" s="3"/>
      <c r="L251" s="149"/>
      <c r="M251" s="43"/>
    </row>
    <row r="252" spans="1:13" ht="145" outlineLevel="1" x14ac:dyDescent="0.25">
      <c r="A252" s="16">
        <f t="shared" ref="A252:A257" si="12">A251+1</f>
        <v>149</v>
      </c>
      <c r="B252" s="4" t="s">
        <v>127</v>
      </c>
      <c r="C252" s="91"/>
      <c r="D252" s="4" t="s">
        <v>327</v>
      </c>
      <c r="E252" s="4" t="s">
        <v>570</v>
      </c>
      <c r="F252" s="14"/>
      <c r="G252" s="3"/>
      <c r="H252" s="3"/>
      <c r="I252" s="3"/>
      <c r="J252" s="3"/>
      <c r="K252" s="3"/>
      <c r="L252" s="149"/>
      <c r="M252" s="43"/>
    </row>
    <row r="253" spans="1:13" ht="87" outlineLevel="1" x14ac:dyDescent="0.25">
      <c r="A253" s="16">
        <f t="shared" si="12"/>
        <v>150</v>
      </c>
      <c r="B253" s="4" t="s">
        <v>575</v>
      </c>
      <c r="C253" s="91"/>
      <c r="D253" s="4" t="s">
        <v>227</v>
      </c>
      <c r="E253" s="4" t="s">
        <v>320</v>
      </c>
      <c r="F253" s="14"/>
      <c r="G253" s="3"/>
      <c r="H253" s="3"/>
      <c r="I253" s="3"/>
      <c r="J253" s="3"/>
      <c r="K253" s="3"/>
      <c r="L253" s="149"/>
      <c r="M253" s="43"/>
    </row>
    <row r="254" spans="1:13" ht="58" outlineLevel="1" x14ac:dyDescent="0.25">
      <c r="A254" s="16">
        <f t="shared" si="12"/>
        <v>151</v>
      </c>
      <c r="B254" s="4" t="s">
        <v>1012</v>
      </c>
      <c r="C254" s="91"/>
      <c r="D254" s="4" t="s">
        <v>226</v>
      </c>
      <c r="E254" s="4" t="s">
        <v>571</v>
      </c>
      <c r="F254" s="14"/>
      <c r="G254" s="3"/>
      <c r="H254" s="3"/>
      <c r="I254" s="3"/>
      <c r="J254" s="3"/>
      <c r="K254" s="3"/>
      <c r="L254" s="149"/>
      <c r="M254" s="43"/>
    </row>
    <row r="255" spans="1:13" ht="58" outlineLevel="1" x14ac:dyDescent="0.25">
      <c r="A255" s="16">
        <f t="shared" si="12"/>
        <v>152</v>
      </c>
      <c r="B255" s="4" t="s">
        <v>809</v>
      </c>
      <c r="C255" s="91"/>
      <c r="D255" s="4" t="s">
        <v>229</v>
      </c>
      <c r="E255" s="4" t="s">
        <v>572</v>
      </c>
      <c r="F255" s="14"/>
      <c r="G255" s="3"/>
      <c r="H255" s="3"/>
      <c r="I255" s="3"/>
      <c r="J255" s="3"/>
      <c r="K255" s="3"/>
      <c r="L255" s="149"/>
      <c r="M255" s="43"/>
    </row>
    <row r="256" spans="1:13" ht="145" outlineLevel="1" x14ac:dyDescent="0.25">
      <c r="A256" s="16">
        <f t="shared" si="12"/>
        <v>153</v>
      </c>
      <c r="B256" s="4" t="s">
        <v>335</v>
      </c>
      <c r="C256" s="91"/>
      <c r="D256" s="4" t="s">
        <v>228</v>
      </c>
      <c r="E256" s="4" t="s">
        <v>573</v>
      </c>
      <c r="F256" s="14"/>
      <c r="G256" s="3"/>
      <c r="H256" s="3"/>
      <c r="I256" s="3"/>
      <c r="J256" s="3"/>
      <c r="K256" s="3"/>
      <c r="L256" s="149"/>
      <c r="M256" s="43"/>
    </row>
    <row r="257" spans="1:13" ht="29" outlineLevel="1" x14ac:dyDescent="0.25">
      <c r="A257" s="16">
        <f t="shared" si="12"/>
        <v>154</v>
      </c>
      <c r="B257" s="4" t="s">
        <v>328</v>
      </c>
      <c r="C257" s="91"/>
      <c r="D257" s="4" t="s">
        <v>188</v>
      </c>
      <c r="E257" s="4" t="s">
        <v>574</v>
      </c>
      <c r="F257" s="14"/>
      <c r="G257" s="3"/>
      <c r="H257" s="3"/>
      <c r="I257" s="3"/>
      <c r="J257" s="3"/>
      <c r="K257" s="3"/>
      <c r="L257" s="149"/>
      <c r="M257" s="43"/>
    </row>
    <row r="258" spans="1:13" s="189" customFormat="1" x14ac:dyDescent="0.35">
      <c r="A258" s="134"/>
      <c r="B258" s="148" t="s">
        <v>863</v>
      </c>
      <c r="C258" s="135"/>
      <c r="D258" s="130"/>
      <c r="E258" s="130"/>
      <c r="F258" s="131"/>
      <c r="G258" s="132"/>
      <c r="H258" s="132"/>
      <c r="I258" s="131"/>
      <c r="J258" s="132"/>
      <c r="K258" s="132"/>
      <c r="L258" s="149"/>
      <c r="M258" s="147"/>
    </row>
    <row r="259" spans="1:13" ht="319" outlineLevel="1" x14ac:dyDescent="0.25">
      <c r="A259" s="16">
        <f>A257+1</f>
        <v>155</v>
      </c>
      <c r="B259" s="4" t="s">
        <v>368</v>
      </c>
      <c r="C259" s="91"/>
      <c r="D259" s="4" t="s">
        <v>329</v>
      </c>
      <c r="E259" s="4" t="s">
        <v>322</v>
      </c>
      <c r="F259" s="14"/>
      <c r="G259" s="3"/>
      <c r="H259" s="3"/>
      <c r="I259" s="3"/>
      <c r="J259" s="3"/>
      <c r="K259" s="3"/>
      <c r="L259" s="149"/>
      <c r="M259" s="43"/>
    </row>
    <row r="260" spans="1:13" ht="116" outlineLevel="1" x14ac:dyDescent="0.25">
      <c r="A260" s="16">
        <f>A259+1</f>
        <v>156</v>
      </c>
      <c r="B260" s="4" t="s">
        <v>810</v>
      </c>
      <c r="C260" s="91"/>
      <c r="D260" s="4" t="s">
        <v>193</v>
      </c>
      <c r="E260" s="4" t="s">
        <v>576</v>
      </c>
      <c r="F260" s="14"/>
      <c r="G260" s="3"/>
      <c r="H260" s="3"/>
      <c r="I260" s="3"/>
      <c r="J260" s="3"/>
      <c r="K260" s="3"/>
      <c r="L260" s="149"/>
      <c r="M260" s="43"/>
    </row>
    <row r="261" spans="1:13" ht="43.5" outlineLevel="1" x14ac:dyDescent="0.25">
      <c r="A261" s="16">
        <f t="shared" ref="A261" si="13">A260+1</f>
        <v>157</v>
      </c>
      <c r="B261" s="4" t="s">
        <v>811</v>
      </c>
      <c r="C261" s="91"/>
      <c r="D261" s="4" t="s">
        <v>401</v>
      </c>
      <c r="E261" s="4" t="s">
        <v>577</v>
      </c>
      <c r="F261" s="14"/>
      <c r="G261" s="3"/>
      <c r="H261" s="3"/>
      <c r="I261" s="3"/>
      <c r="J261" s="3"/>
      <c r="K261" s="3"/>
      <c r="L261" s="149"/>
      <c r="M261" s="43"/>
    </row>
    <row r="262" spans="1:13" s="189" customFormat="1" x14ac:dyDescent="0.35">
      <c r="A262" s="134"/>
      <c r="B262" s="148" t="s">
        <v>1038</v>
      </c>
      <c r="C262" s="135"/>
      <c r="D262" s="130"/>
      <c r="E262" s="130"/>
      <c r="F262" s="131"/>
      <c r="G262" s="132"/>
      <c r="H262" s="132"/>
      <c r="I262" s="131"/>
      <c r="J262" s="132"/>
      <c r="K262" s="132"/>
      <c r="L262" s="149"/>
      <c r="M262" s="147"/>
    </row>
    <row r="263" spans="1:13" ht="72.5" outlineLevel="1" x14ac:dyDescent="0.25">
      <c r="A263" s="16">
        <f>A261+1</f>
        <v>158</v>
      </c>
      <c r="B263" s="4" t="s">
        <v>562</v>
      </c>
      <c r="C263" s="91"/>
      <c r="D263" s="4" t="s">
        <v>1031</v>
      </c>
      <c r="E263" s="4" t="s">
        <v>564</v>
      </c>
      <c r="F263" s="14"/>
      <c r="G263" s="3"/>
      <c r="H263" s="3"/>
      <c r="I263" s="3"/>
      <c r="J263" s="3"/>
      <c r="K263" s="3"/>
      <c r="L263" s="149"/>
      <c r="M263" s="43"/>
    </row>
    <row r="264" spans="1:13" ht="87" outlineLevel="1" x14ac:dyDescent="0.25">
      <c r="A264" s="16">
        <f>A263+1</f>
        <v>159</v>
      </c>
      <c r="B264" s="4" t="s">
        <v>1037</v>
      </c>
      <c r="C264" s="91"/>
      <c r="D264" s="4" t="s">
        <v>1029</v>
      </c>
      <c r="F264" s="14"/>
      <c r="G264" s="3"/>
      <c r="H264" s="3"/>
      <c r="I264" s="3"/>
      <c r="J264" s="3"/>
      <c r="K264" s="3"/>
      <c r="L264" s="149"/>
      <c r="M264" s="43"/>
    </row>
    <row r="265" spans="1:13" ht="87" outlineLevel="1" x14ac:dyDescent="0.25">
      <c r="A265" s="16">
        <f>A264+1</f>
        <v>160</v>
      </c>
      <c r="B265" s="4" t="s">
        <v>812</v>
      </c>
      <c r="C265" s="91"/>
      <c r="D265" s="4" t="s">
        <v>1030</v>
      </c>
      <c r="F265" s="14"/>
      <c r="G265" s="3"/>
      <c r="H265" s="3"/>
      <c r="I265" s="3"/>
      <c r="J265" s="3"/>
      <c r="K265" s="3"/>
      <c r="L265" s="149"/>
      <c r="M265" s="43"/>
    </row>
    <row r="266" spans="1:13" ht="87" outlineLevel="1" x14ac:dyDescent="0.25">
      <c r="A266" s="16">
        <f>A265+1</f>
        <v>161</v>
      </c>
      <c r="B266" s="4" t="s">
        <v>836</v>
      </c>
      <c r="C266" s="91"/>
      <c r="D266" s="4" t="s">
        <v>1032</v>
      </c>
      <c r="F266" s="14"/>
      <c r="G266" s="3"/>
      <c r="H266" s="3"/>
      <c r="I266" s="3"/>
      <c r="J266" s="3"/>
      <c r="K266" s="3"/>
      <c r="L266" s="149"/>
      <c r="M266" s="43"/>
    </row>
    <row r="267" spans="1:13" s="189" customFormat="1" x14ac:dyDescent="0.35">
      <c r="A267" s="134"/>
      <c r="B267" s="148" t="s">
        <v>982</v>
      </c>
      <c r="C267" s="135"/>
      <c r="D267" s="130"/>
      <c r="E267" s="130"/>
      <c r="F267" s="131"/>
      <c r="G267" s="132"/>
      <c r="H267" s="132"/>
      <c r="I267" s="131"/>
      <c r="J267" s="132"/>
      <c r="K267" s="132"/>
      <c r="L267" s="149"/>
      <c r="M267" s="147"/>
    </row>
    <row r="268" spans="1:13" ht="43.5" outlineLevel="1" x14ac:dyDescent="0.25">
      <c r="A268" s="16">
        <f>A266+1</f>
        <v>162</v>
      </c>
      <c r="B268" s="4" t="s">
        <v>324</v>
      </c>
      <c r="C268" s="91"/>
      <c r="D268" s="4" t="s">
        <v>554</v>
      </c>
      <c r="F268" s="14"/>
      <c r="G268" s="3"/>
      <c r="H268" s="3"/>
      <c r="I268" s="3"/>
      <c r="J268" s="3"/>
      <c r="K268" s="3"/>
      <c r="L268" s="149"/>
      <c r="M268" s="43"/>
    </row>
    <row r="269" spans="1:13" ht="159.5" outlineLevel="1" x14ac:dyDescent="0.25">
      <c r="A269" s="16">
        <f>A268+1</f>
        <v>163</v>
      </c>
      <c r="B269" s="4" t="s">
        <v>856</v>
      </c>
      <c r="C269" s="91"/>
      <c r="D269" s="4" t="s">
        <v>813</v>
      </c>
      <c r="E269" s="4" t="s">
        <v>722</v>
      </c>
      <c r="F269" s="14"/>
      <c r="G269" s="3"/>
      <c r="H269" s="3"/>
      <c r="I269" s="3"/>
      <c r="J269" s="3"/>
      <c r="K269" s="3"/>
      <c r="L269" s="149"/>
      <c r="M269" s="43"/>
    </row>
    <row r="270" spans="1:13" ht="58" outlineLevel="1" x14ac:dyDescent="0.25">
      <c r="A270" s="16">
        <f t="shared" ref="A270" si="14">A269+1</f>
        <v>164</v>
      </c>
      <c r="B270" s="4" t="s">
        <v>560</v>
      </c>
      <c r="C270" s="91"/>
      <c r="D270" s="4" t="s">
        <v>1033</v>
      </c>
      <c r="F270" s="14"/>
      <c r="G270" s="3"/>
      <c r="H270" s="3"/>
      <c r="I270" s="3"/>
      <c r="J270" s="3"/>
      <c r="K270" s="3"/>
      <c r="L270" s="149"/>
      <c r="M270" s="43"/>
    </row>
    <row r="271" spans="1:13" ht="43.5" outlineLevel="1" x14ac:dyDescent="0.25">
      <c r="A271" s="16">
        <f>A270+1</f>
        <v>165</v>
      </c>
      <c r="B271" s="4" t="s">
        <v>814</v>
      </c>
      <c r="C271" s="91"/>
      <c r="D271" s="4" t="s">
        <v>555</v>
      </c>
      <c r="F271" s="14"/>
      <c r="G271" s="3"/>
      <c r="H271" s="3"/>
      <c r="I271" s="3"/>
      <c r="J271" s="3"/>
      <c r="K271" s="3"/>
      <c r="L271" s="149"/>
      <c r="M271" s="43"/>
    </row>
    <row r="272" spans="1:13" s="189" customFormat="1" x14ac:dyDescent="0.35">
      <c r="A272" s="141"/>
      <c r="B272" s="141" t="s">
        <v>82</v>
      </c>
      <c r="C272" s="153"/>
      <c r="D272" s="154"/>
      <c r="E272" s="154"/>
      <c r="F272" s="155"/>
      <c r="G272" s="155"/>
      <c r="H272" s="155"/>
      <c r="I272" s="155"/>
      <c r="J272" s="155"/>
      <c r="K272" s="155"/>
      <c r="L272" s="149"/>
      <c r="M272" s="155"/>
    </row>
    <row r="273" spans="1:13" s="189" customFormat="1" x14ac:dyDescent="0.35">
      <c r="A273" s="134"/>
      <c r="B273" s="148" t="s">
        <v>325</v>
      </c>
      <c r="C273" s="135"/>
      <c r="D273" s="130"/>
      <c r="E273" s="130"/>
      <c r="F273" s="131"/>
      <c r="G273" s="132"/>
      <c r="H273" s="132"/>
      <c r="I273" s="131"/>
      <c r="J273" s="132"/>
      <c r="K273" s="132"/>
      <c r="L273" s="149"/>
      <c r="M273" s="147"/>
    </row>
    <row r="274" spans="1:13" ht="116" outlineLevel="1" x14ac:dyDescent="0.25">
      <c r="A274" s="16">
        <f>A271+1</f>
        <v>166</v>
      </c>
      <c r="B274" s="4" t="s">
        <v>336</v>
      </c>
      <c r="C274" s="91" t="str">
        <f>IF('Infos clés Mandat'!$F$118="Oui",Formules!$B$150,Formules!$C$150)</f>
        <v>EQCR</v>
      </c>
      <c r="D274" s="4" t="s">
        <v>556</v>
      </c>
      <c r="E274" s="4" t="s">
        <v>370</v>
      </c>
      <c r="F274" s="14"/>
      <c r="G274" s="3"/>
      <c r="H274" s="3"/>
      <c r="I274" s="3"/>
      <c r="J274" s="3"/>
      <c r="K274" s="3"/>
      <c r="L274" s="149"/>
      <c r="M274" s="43"/>
    </row>
    <row r="275" spans="1:13" ht="43.5" outlineLevel="1" x14ac:dyDescent="0.25">
      <c r="A275" s="16">
        <f>A274+1</f>
        <v>167</v>
      </c>
      <c r="B275" s="4" t="s">
        <v>337</v>
      </c>
      <c r="C275" s="91" t="str">
        <f>IF('Infos clés Mandat'!$F$118="Oui",Formules!$B$150,Formules!$C$150)</f>
        <v>EQCR</v>
      </c>
      <c r="D275" s="4" t="s">
        <v>557</v>
      </c>
      <c r="E275" s="4" t="s">
        <v>326</v>
      </c>
      <c r="F275" s="14"/>
      <c r="G275" s="3"/>
      <c r="H275" s="3"/>
      <c r="I275" s="3"/>
      <c r="J275" s="3"/>
      <c r="K275" s="3"/>
      <c r="L275" s="149"/>
      <c r="M275" s="43"/>
    </row>
    <row r="276" spans="1:13" ht="116" outlineLevel="1" x14ac:dyDescent="0.25">
      <c r="A276" s="16">
        <f>A275+1</f>
        <v>168</v>
      </c>
      <c r="B276" s="4" t="s">
        <v>375</v>
      </c>
      <c r="C276" s="91" t="str">
        <f>IF('Infos clés Mandat'!$F$118="Oui",Formules!$B$150,Formules!$C$150)</f>
        <v>EQCR</v>
      </c>
      <c r="D276" s="4" t="s">
        <v>189</v>
      </c>
      <c r="E276" s="4" t="s">
        <v>369</v>
      </c>
      <c r="F276" s="14"/>
      <c r="G276" s="3"/>
      <c r="H276" s="3"/>
      <c r="I276" s="3"/>
      <c r="J276" s="3"/>
      <c r="K276" s="3"/>
      <c r="L276" s="149"/>
      <c r="M276" s="43"/>
    </row>
    <row r="277" spans="1:13" ht="101.5" outlineLevel="1" x14ac:dyDescent="0.25">
      <c r="A277" s="16">
        <f t="shared" ref="A277" si="15">A276+1</f>
        <v>169</v>
      </c>
      <c r="B277" s="4" t="s">
        <v>838</v>
      </c>
      <c r="C277" s="91" t="str">
        <f>IF('Infos clés Mandat'!$F$118="Oui",Formules!$B$150,Formules!$C$150)</f>
        <v>EQCR</v>
      </c>
      <c r="D277" s="4" t="s">
        <v>190</v>
      </c>
      <c r="F277" s="14"/>
      <c r="G277" s="3"/>
      <c r="H277" s="3"/>
      <c r="I277" s="3"/>
      <c r="J277" s="3"/>
      <c r="K277" s="3"/>
      <c r="L277" s="149"/>
      <c r="M277" s="43"/>
    </row>
    <row r="278" spans="1:13" s="189" customFormat="1" x14ac:dyDescent="0.35">
      <c r="A278" s="134"/>
      <c r="B278" s="148" t="s">
        <v>1039</v>
      </c>
      <c r="C278" s="135"/>
      <c r="D278" s="130"/>
      <c r="E278" s="130"/>
      <c r="F278" s="131"/>
      <c r="G278" s="132"/>
      <c r="H278" s="132"/>
      <c r="I278" s="131"/>
      <c r="J278" s="132"/>
      <c r="K278" s="132"/>
      <c r="L278" s="149"/>
      <c r="M278" s="147"/>
    </row>
    <row r="279" spans="1:13" ht="72.5" outlineLevel="1" x14ac:dyDescent="0.25">
      <c r="A279" s="16">
        <f>A277+1</f>
        <v>170</v>
      </c>
      <c r="B279" s="4" t="s">
        <v>563</v>
      </c>
      <c r="C279" s="91"/>
      <c r="D279" s="4" t="s">
        <v>1034</v>
      </c>
      <c r="F279" s="14"/>
      <c r="G279" s="3"/>
      <c r="H279" s="3"/>
      <c r="I279" s="3"/>
      <c r="J279" s="3"/>
      <c r="K279" s="3"/>
      <c r="L279" s="149"/>
      <c r="M279" s="43"/>
    </row>
    <row r="280" spans="1:13" ht="87" outlineLevel="1" x14ac:dyDescent="0.25">
      <c r="A280" s="16">
        <f>A279+1</f>
        <v>171</v>
      </c>
      <c r="B280" s="4" t="s">
        <v>561</v>
      </c>
      <c r="C280" s="91"/>
      <c r="D280" s="4" t="s">
        <v>1035</v>
      </c>
      <c r="F280" s="14"/>
      <c r="G280" s="3"/>
      <c r="H280" s="3"/>
      <c r="I280" s="3"/>
      <c r="J280" s="3"/>
      <c r="K280" s="3"/>
      <c r="L280" s="149"/>
      <c r="M280" s="43"/>
    </row>
    <row r="281" spans="1:13" ht="58" outlineLevel="1" x14ac:dyDescent="0.25">
      <c r="A281" s="16">
        <f>A280+1</f>
        <v>172</v>
      </c>
      <c r="B281" s="4" t="s">
        <v>858</v>
      </c>
      <c r="C281" s="91"/>
      <c r="D281" s="4" t="s">
        <v>1036</v>
      </c>
      <c r="F281" s="14"/>
      <c r="G281" s="3"/>
      <c r="H281" s="3"/>
      <c r="I281" s="3"/>
      <c r="J281" s="3"/>
      <c r="K281" s="3"/>
      <c r="L281" s="149"/>
      <c r="M281" s="43"/>
    </row>
    <row r="282" spans="1:13" s="189" customFormat="1" x14ac:dyDescent="0.35">
      <c r="A282" s="141"/>
      <c r="B282" s="141" t="s">
        <v>565</v>
      </c>
      <c r="C282" s="153"/>
      <c r="D282" s="154"/>
      <c r="E282" s="154"/>
      <c r="F282" s="155"/>
      <c r="G282" s="155"/>
      <c r="H282" s="155"/>
      <c r="I282" s="155"/>
      <c r="J282" s="155"/>
      <c r="K282" s="155"/>
      <c r="L282" s="149"/>
      <c r="M282" s="155"/>
    </row>
    <row r="283" spans="1:13" ht="43.5" outlineLevel="1" x14ac:dyDescent="0.25">
      <c r="A283" s="16">
        <f>A281+1</f>
        <v>173</v>
      </c>
      <c r="B283" s="4" t="s">
        <v>128</v>
      </c>
      <c r="C283" s="91"/>
      <c r="D283" s="4" t="s">
        <v>230</v>
      </c>
      <c r="F283" s="14"/>
      <c r="G283" s="3"/>
      <c r="H283" s="3"/>
      <c r="I283" s="3"/>
      <c r="J283" s="3"/>
      <c r="K283" s="3"/>
      <c r="L283" s="149"/>
      <c r="M283" s="43"/>
    </row>
    <row r="284" spans="1:13" s="189" customFormat="1" x14ac:dyDescent="0.35">
      <c r="A284" s="141"/>
      <c r="B284" s="141" t="s">
        <v>1014</v>
      </c>
      <c r="C284" s="153"/>
      <c r="D284" s="154"/>
      <c r="E284" s="154"/>
      <c r="F284" s="155"/>
      <c r="G284" s="155"/>
      <c r="H284" s="155"/>
      <c r="I284" s="155"/>
      <c r="J284" s="155"/>
      <c r="K284" s="155"/>
      <c r="L284" s="149"/>
      <c r="M284" s="155"/>
    </row>
    <row r="285" spans="1:13" s="189" customFormat="1" x14ac:dyDescent="0.35">
      <c r="A285" s="134"/>
      <c r="B285" s="148" t="s">
        <v>817</v>
      </c>
      <c r="C285" s="135"/>
      <c r="D285" s="130"/>
      <c r="E285" s="130"/>
      <c r="F285" s="131"/>
      <c r="G285" s="132"/>
      <c r="H285" s="132"/>
      <c r="I285" s="131"/>
      <c r="J285" s="132"/>
      <c r="K285" s="132"/>
      <c r="L285" s="149"/>
      <c r="M285" s="132"/>
    </row>
    <row r="286" spans="1:13" ht="58" outlineLevel="1" x14ac:dyDescent="0.25">
      <c r="A286" s="16">
        <f>A283+1</f>
        <v>174</v>
      </c>
      <c r="B286" s="4" t="s">
        <v>815</v>
      </c>
      <c r="C286" s="92" t="str">
        <f>IF('Infos clés Mandat'!$F$119="Oui",Formules!$B$98,Formules!$C$98)</f>
        <v>ISA 600 est d'application</v>
      </c>
      <c r="D286" s="4" t="s">
        <v>178</v>
      </c>
      <c r="F286" s="14"/>
      <c r="G286" s="3"/>
      <c r="H286" s="3"/>
      <c r="I286" s="3"/>
      <c r="J286" s="3"/>
      <c r="K286" s="3"/>
      <c r="L286" s="194"/>
      <c r="M286" s="3"/>
    </row>
    <row r="287" spans="1:13" s="189" customFormat="1" x14ac:dyDescent="0.35">
      <c r="A287" s="134"/>
      <c r="B287" s="148" t="s">
        <v>818</v>
      </c>
      <c r="C287" s="135"/>
      <c r="D287" s="130"/>
      <c r="E287" s="130"/>
      <c r="F287" s="131"/>
      <c r="G287" s="132"/>
      <c r="H287" s="132"/>
      <c r="I287" s="131"/>
      <c r="J287" s="132"/>
      <c r="K287" s="132"/>
      <c r="L287" s="149"/>
      <c r="M287" s="132"/>
    </row>
    <row r="288" spans="1:13" ht="58" outlineLevel="1" x14ac:dyDescent="0.25">
      <c r="A288" s="16">
        <f>A286+1</f>
        <v>175</v>
      </c>
      <c r="B288" s="4" t="s">
        <v>816</v>
      </c>
      <c r="C288" s="92" t="str">
        <f>IF('Infos clés Mandat'!$F$119="Oui",Formules!$B$98,Formules!$C$98)</f>
        <v>ISA 600 est d'application</v>
      </c>
      <c r="D288" s="4" t="s">
        <v>726</v>
      </c>
      <c r="F288" s="14"/>
      <c r="G288" s="3"/>
      <c r="H288" s="3"/>
      <c r="I288" s="3"/>
      <c r="J288" s="3"/>
      <c r="K288" s="3"/>
      <c r="L288" s="194"/>
      <c r="M288" s="3"/>
    </row>
    <row r="289" spans="1:13" ht="58" outlineLevel="1" x14ac:dyDescent="0.25">
      <c r="A289" s="16">
        <f>A288+1</f>
        <v>176</v>
      </c>
      <c r="B289" s="4" t="s">
        <v>819</v>
      </c>
      <c r="C289" s="92" t="str">
        <f>IF('Infos clés Mandat'!$F$119="Oui",Formules!$B$98,Formules!$C$98)</f>
        <v>ISA 600 est d'application</v>
      </c>
      <c r="D289" s="4" t="s">
        <v>730</v>
      </c>
      <c r="E289" s="4" t="s">
        <v>376</v>
      </c>
      <c r="F289" s="14"/>
      <c r="G289" s="3"/>
      <c r="H289" s="3"/>
      <c r="I289" s="3"/>
      <c r="J289" s="3"/>
      <c r="K289" s="3"/>
      <c r="L289" s="194"/>
      <c r="M289" s="3"/>
    </row>
    <row r="290" spans="1:13" s="189" customFormat="1" x14ac:dyDescent="0.35">
      <c r="A290" s="134"/>
      <c r="B290" s="148" t="s">
        <v>830</v>
      </c>
      <c r="C290" s="135"/>
      <c r="D290" s="130"/>
      <c r="E290" s="130"/>
      <c r="F290" s="131"/>
      <c r="G290" s="132"/>
      <c r="H290" s="132"/>
      <c r="I290" s="131"/>
      <c r="J290" s="132"/>
      <c r="K290" s="132"/>
      <c r="L290" s="149"/>
      <c r="M290" s="132"/>
    </row>
    <row r="291" spans="1:13" ht="29" outlineLevel="1" x14ac:dyDescent="0.25">
      <c r="A291" s="16">
        <f>A289+1</f>
        <v>177</v>
      </c>
      <c r="B291" s="4" t="s">
        <v>179</v>
      </c>
      <c r="C291" s="92" t="str">
        <f>IF('Infos clés Mandat'!$F$119="Oui",Formules!$B$98,Formules!$C$98)</f>
        <v>ISA 600 est d'application</v>
      </c>
      <c r="D291" s="4" t="s">
        <v>724</v>
      </c>
      <c r="E291" s="4" t="s">
        <v>319</v>
      </c>
      <c r="F291" s="14"/>
      <c r="G291" s="3"/>
      <c r="H291" s="3"/>
      <c r="I291" s="3"/>
      <c r="J291" s="3"/>
      <c r="K291" s="3"/>
      <c r="L291" s="194"/>
      <c r="M291" s="3"/>
    </row>
    <row r="292" spans="1:13" ht="87" outlineLevel="1" x14ac:dyDescent="0.25">
      <c r="A292" s="16">
        <f>A291+1</f>
        <v>178</v>
      </c>
      <c r="B292" s="4" t="s">
        <v>92</v>
      </c>
      <c r="C292" s="92" t="str">
        <f>IF('Infos clés Mandat'!$F$119="Oui",Formules!$B$98,Formules!$C$98)</f>
        <v>ISA 600 est d'application</v>
      </c>
      <c r="D292" s="4" t="s">
        <v>725</v>
      </c>
      <c r="E292" s="4" t="s">
        <v>728</v>
      </c>
      <c r="F292" s="14"/>
      <c r="G292" s="3"/>
      <c r="H292" s="3"/>
      <c r="I292" s="3"/>
      <c r="J292" s="3"/>
      <c r="K292" s="3"/>
      <c r="L292" s="194"/>
      <c r="M292" s="3"/>
    </row>
    <row r="293" spans="1:13" ht="58" outlineLevel="1" x14ac:dyDescent="0.25">
      <c r="A293" s="16">
        <f>A292+1</f>
        <v>179</v>
      </c>
      <c r="B293" s="4" t="s">
        <v>91</v>
      </c>
      <c r="C293" s="92" t="str">
        <f>IF('Infos clés Mandat'!$F$119="Oui",Formules!$B$98,Formules!$C$98)</f>
        <v>ISA 600 est d'application</v>
      </c>
      <c r="D293" s="4" t="s">
        <v>727</v>
      </c>
      <c r="E293" s="4" t="s">
        <v>723</v>
      </c>
      <c r="F293" s="14"/>
      <c r="G293" s="3"/>
      <c r="H293" s="3"/>
      <c r="I293" s="3"/>
      <c r="J293" s="3"/>
      <c r="K293" s="3"/>
      <c r="L293" s="194"/>
      <c r="M293" s="3"/>
    </row>
    <row r="294" spans="1:13" s="189" customFormat="1" x14ac:dyDescent="0.35">
      <c r="A294" s="134"/>
      <c r="B294" s="148" t="s">
        <v>831</v>
      </c>
      <c r="C294" s="135"/>
      <c r="D294" s="130"/>
      <c r="E294" s="130"/>
      <c r="F294" s="131"/>
      <c r="G294" s="132"/>
      <c r="H294" s="132"/>
      <c r="I294" s="131"/>
      <c r="J294" s="132"/>
      <c r="K294" s="132"/>
      <c r="L294" s="149"/>
      <c r="M294" s="132"/>
    </row>
    <row r="295" spans="1:13" ht="72.5" outlineLevel="1" x14ac:dyDescent="0.25">
      <c r="A295" s="16">
        <f>A293+1</f>
        <v>180</v>
      </c>
      <c r="B295" s="4" t="s">
        <v>374</v>
      </c>
      <c r="C295" s="92" t="str">
        <f>IF('Infos clés Mandat'!$F$119="Oui",Formules!$B$98,Formules!$C$98)</f>
        <v>ISA 600 est d'application</v>
      </c>
      <c r="D295" s="4" t="s">
        <v>180</v>
      </c>
      <c r="E295" s="4" t="s">
        <v>312</v>
      </c>
      <c r="F295" s="14"/>
      <c r="G295" s="3"/>
      <c r="H295" s="3"/>
      <c r="I295" s="3"/>
      <c r="J295" s="3"/>
      <c r="K295" s="3"/>
      <c r="L295" s="194"/>
      <c r="M295" s="3"/>
    </row>
    <row r="296" spans="1:13" ht="72.5" outlineLevel="1" x14ac:dyDescent="0.25">
      <c r="A296" s="16">
        <f>A295+1</f>
        <v>181</v>
      </c>
      <c r="B296" s="4" t="s">
        <v>731</v>
      </c>
      <c r="C296" s="92" t="str">
        <f>IF('Infos clés Mandat'!$F$119="Oui",Formules!$B$98,Formules!$C$98)</f>
        <v>ISA 600 est d'application</v>
      </c>
      <c r="D296" s="4" t="s">
        <v>821</v>
      </c>
      <c r="E296" s="4" t="s">
        <v>822</v>
      </c>
      <c r="F296" s="14"/>
      <c r="G296" s="3"/>
      <c r="H296" s="3"/>
      <c r="I296" s="3"/>
      <c r="J296" s="3"/>
      <c r="K296" s="3"/>
      <c r="L296" s="194"/>
      <c r="M296" s="3"/>
    </row>
    <row r="297" spans="1:13" s="189" customFormat="1" x14ac:dyDescent="0.35">
      <c r="A297" s="134"/>
      <c r="B297" s="148" t="s">
        <v>832</v>
      </c>
      <c r="C297" s="135"/>
      <c r="D297" s="130"/>
      <c r="E297" s="130"/>
      <c r="F297" s="131"/>
      <c r="G297" s="132"/>
      <c r="H297" s="132"/>
      <c r="I297" s="131"/>
      <c r="J297" s="132"/>
      <c r="K297" s="132"/>
      <c r="L297" s="149"/>
      <c r="M297" s="132"/>
    </row>
    <row r="298" spans="1:13" ht="130.5" outlineLevel="1" x14ac:dyDescent="0.25">
      <c r="A298" s="16">
        <f>A296+1</f>
        <v>182</v>
      </c>
      <c r="B298" s="4" t="s">
        <v>820</v>
      </c>
      <c r="C298" s="92" t="str">
        <f>IF('Infos clés Mandat'!$F$119="Oui",Formules!$B$98,Formules!$C$98)</f>
        <v>ISA 600 est d'application</v>
      </c>
      <c r="D298" s="4" t="s">
        <v>181</v>
      </c>
      <c r="F298" s="14"/>
      <c r="G298" s="3"/>
      <c r="H298" s="3"/>
      <c r="I298" s="3"/>
      <c r="J298" s="3"/>
      <c r="K298" s="3"/>
      <c r="L298" s="194"/>
      <c r="M298" s="3"/>
    </row>
    <row r="299" spans="1:13" ht="87" outlineLevel="1" x14ac:dyDescent="0.25">
      <c r="A299" s="16">
        <f>A298+1</f>
        <v>183</v>
      </c>
      <c r="B299" s="4" t="s">
        <v>779</v>
      </c>
      <c r="C299" s="92" t="str">
        <f>IF('Infos clés Mandat'!$F$119="Oui",Formules!$B$98,Formules!$C$98)</f>
        <v>ISA 600 est d'application</v>
      </c>
      <c r="D299" s="4" t="s">
        <v>187</v>
      </c>
      <c r="E299" s="4" t="s">
        <v>823</v>
      </c>
      <c r="F299" s="14"/>
      <c r="G299" s="3"/>
      <c r="H299" s="3"/>
      <c r="I299" s="3"/>
      <c r="J299" s="3"/>
      <c r="K299" s="3"/>
      <c r="L299" s="194"/>
      <c r="M299" s="3"/>
    </row>
    <row r="300" spans="1:13" s="189" customFormat="1" x14ac:dyDescent="0.35">
      <c r="A300" s="134"/>
      <c r="B300" s="148" t="s">
        <v>833</v>
      </c>
      <c r="C300" s="135"/>
      <c r="D300" s="130"/>
      <c r="E300" s="130"/>
      <c r="F300" s="131"/>
      <c r="G300" s="132"/>
      <c r="H300" s="132"/>
      <c r="I300" s="131"/>
      <c r="J300" s="132"/>
      <c r="K300" s="132"/>
      <c r="L300" s="149"/>
      <c r="M300" s="132"/>
    </row>
    <row r="301" spans="1:13" ht="58" outlineLevel="1" x14ac:dyDescent="0.25">
      <c r="A301" s="16">
        <f>A299+1</f>
        <v>184</v>
      </c>
      <c r="B301" s="4" t="s">
        <v>191</v>
      </c>
      <c r="C301" s="92" t="str">
        <f>IF('Infos clés Mandat'!$F$119="Oui",Formules!$B$98,Formules!$C$98)</f>
        <v>ISA 600 est d'application</v>
      </c>
      <c r="D301" s="4" t="s">
        <v>182</v>
      </c>
      <c r="F301" s="14"/>
      <c r="G301" s="3"/>
      <c r="H301" s="3"/>
      <c r="I301" s="3"/>
      <c r="J301" s="3"/>
      <c r="K301" s="3"/>
      <c r="L301" s="194"/>
      <c r="M301" s="3"/>
    </row>
    <row r="302" spans="1:13" s="189" customFormat="1" x14ac:dyDescent="0.35">
      <c r="A302" s="134"/>
      <c r="B302" s="148" t="s">
        <v>834</v>
      </c>
      <c r="C302" s="135"/>
      <c r="D302" s="130"/>
      <c r="E302" s="130"/>
      <c r="F302" s="131"/>
      <c r="G302" s="132"/>
      <c r="H302" s="132"/>
      <c r="I302" s="131"/>
      <c r="J302" s="132"/>
      <c r="K302" s="132"/>
      <c r="L302" s="149"/>
      <c r="M302" s="132"/>
    </row>
    <row r="303" spans="1:13" ht="101.5" outlineLevel="1" x14ac:dyDescent="0.25">
      <c r="A303" s="16">
        <f>A301+1</f>
        <v>185</v>
      </c>
      <c r="B303" s="4" t="s">
        <v>824</v>
      </c>
      <c r="C303" s="92" t="str">
        <f>IF('Infos clés Mandat'!$F$119="Oui",Formules!$B$98,Formules!$C$98)</f>
        <v>ISA 600 est d'application</v>
      </c>
      <c r="D303" s="4" t="s">
        <v>183</v>
      </c>
      <c r="E303" s="4" t="s">
        <v>825</v>
      </c>
      <c r="F303" s="14"/>
      <c r="G303" s="3"/>
      <c r="H303" s="3"/>
      <c r="I303" s="3"/>
      <c r="J303" s="3"/>
      <c r="K303" s="3"/>
      <c r="L303" s="194"/>
      <c r="M303" s="3"/>
    </row>
    <row r="304" spans="1:13" ht="58" outlineLevel="1" x14ac:dyDescent="0.25">
      <c r="A304" s="16">
        <f>A303+1</f>
        <v>186</v>
      </c>
      <c r="B304" s="4" t="s">
        <v>373</v>
      </c>
      <c r="C304" s="92" t="str">
        <f>IF('Infos clés Mandat'!$F$119="Oui",Formules!$B$98,Formules!$C$98)</f>
        <v>ISA 600 est d'application</v>
      </c>
      <c r="D304" s="4" t="s">
        <v>184</v>
      </c>
      <c r="E304" s="4" t="s">
        <v>377</v>
      </c>
      <c r="F304" s="14"/>
      <c r="G304" s="3"/>
      <c r="H304" s="3"/>
      <c r="I304" s="3"/>
      <c r="J304" s="3"/>
      <c r="K304" s="3"/>
      <c r="L304" s="194"/>
      <c r="M304" s="3"/>
    </row>
    <row r="305" spans="1:13" s="189" customFormat="1" x14ac:dyDescent="0.35">
      <c r="A305" s="134"/>
      <c r="B305" s="148" t="s">
        <v>835</v>
      </c>
      <c r="C305" s="135"/>
      <c r="D305" s="130"/>
      <c r="E305" s="130"/>
      <c r="F305" s="131"/>
      <c r="G305" s="132"/>
      <c r="H305" s="132"/>
      <c r="I305" s="131"/>
      <c r="J305" s="132"/>
      <c r="K305" s="132"/>
      <c r="L305" s="149"/>
      <c r="M305" s="132"/>
    </row>
    <row r="306" spans="1:13" ht="116" outlineLevel="1" x14ac:dyDescent="0.25">
      <c r="A306" s="16">
        <f>A304+1</f>
        <v>187</v>
      </c>
      <c r="B306" s="4" t="s">
        <v>732</v>
      </c>
      <c r="C306" s="92" t="str">
        <f>IF('Infos clés Mandat'!$F$119="Oui",Formules!$B$98,Formules!$C$98)</f>
        <v>ISA 600 est d'application</v>
      </c>
      <c r="D306" s="4" t="s">
        <v>185</v>
      </c>
      <c r="E306" s="4" t="s">
        <v>378</v>
      </c>
      <c r="F306" s="14"/>
      <c r="G306" s="3"/>
      <c r="H306" s="3"/>
      <c r="I306" s="3"/>
      <c r="J306" s="3"/>
      <c r="K306" s="3"/>
      <c r="L306" s="194"/>
      <c r="M306" s="3"/>
    </row>
    <row r="307" spans="1:13" ht="43.5" outlineLevel="1" x14ac:dyDescent="0.25">
      <c r="A307" s="16">
        <f>A306+1</f>
        <v>188</v>
      </c>
      <c r="B307" s="4" t="s">
        <v>780</v>
      </c>
      <c r="C307" s="92" t="str">
        <f>IF('Infos clés Mandat'!$F$119="Oui",Formules!$B$98,Formules!$C$98)</f>
        <v>ISA 600 est d'application</v>
      </c>
      <c r="D307" s="4" t="s">
        <v>826</v>
      </c>
      <c r="E307" s="4" t="s">
        <v>827</v>
      </c>
      <c r="F307" s="14"/>
      <c r="G307" s="3"/>
      <c r="H307" s="3"/>
      <c r="I307" s="3"/>
      <c r="J307" s="3"/>
      <c r="K307" s="3"/>
      <c r="L307" s="194"/>
      <c r="M307" s="3"/>
    </row>
    <row r="308" spans="1:13" ht="101.5" outlineLevel="1" x14ac:dyDescent="0.25">
      <c r="A308" s="16">
        <f>A307+1</f>
        <v>189</v>
      </c>
      <c r="B308" s="4" t="s">
        <v>828</v>
      </c>
      <c r="C308" s="92" t="str">
        <f>IF('Infos clés Mandat'!$F$119="Oui",Formules!$B$98,Formules!$C$98)</f>
        <v>ISA 600 est d'application</v>
      </c>
      <c r="D308" s="4" t="s">
        <v>186</v>
      </c>
      <c r="E308" s="4" t="s">
        <v>379</v>
      </c>
      <c r="F308" s="14"/>
      <c r="G308" s="3"/>
      <c r="H308" s="3"/>
      <c r="I308" s="3"/>
      <c r="J308" s="3"/>
      <c r="K308" s="3"/>
      <c r="L308" s="194"/>
      <c r="M308" s="3"/>
    </row>
  </sheetData>
  <autoFilter ref="A2:M308" xr:uid="{00000000-0009-0000-0000-000003000000}"/>
  <customSheetViews>
    <customSheetView guid="{6E3CD149-83E9-452E-838F-F088B52145DB}" topLeftCell="A146">
      <selection activeCell="C150" sqref="C150"/>
      <pageMargins left="0.74803149606299213" right="0.74803149606299213" top="0.78740157480314965" bottom="0.59055118110236227" header="0.51181102362204722" footer="0.51181102362204722"/>
      <pageSetup paperSize="9" scale="90" orientation="landscape" r:id="rId1"/>
      <headerFooter alignWithMargins="0">
        <oddHeader>&amp;L&amp;"Arial,Vet"&amp;12GUIDE POUR LE CONTROLE DE QUALITE 2010 (Contrôle du dossier)</oddHeader>
        <oddFooter>&amp;L&amp;8Traduction FB/ 22 octobre 2010&amp;R&amp;P/&amp;N</oddFooter>
      </headerFooter>
    </customSheetView>
    <customSheetView guid="{0A495686-C5A0-4690-BC9A-3F6607317E85}" scale="70" showPageBreaks="1" fitToPage="1" printArea="1" showAutoFilter="1">
      <pane ySplit="2" topLeftCell="A352" activePane="bottomLeft" state="frozen"/>
      <selection pane="bottomLeft" activeCell="B391" sqref="B391"/>
      <pageMargins left="0.23622047244094491" right="0.23622047244094491" top="0.74803149606299213" bottom="0.74803149606299213" header="0.31496062992125984" footer="0.31496062992125984"/>
      <pageSetup paperSize="8" scale="65" fitToHeight="0" orientation="landscape" r:id="rId2"/>
      <headerFooter alignWithMargins="0">
        <oddHeader>&amp;L&amp;12LIVRE 2 - CONTROLE DES MISSIONS NON PIE 2019&amp;RCTR-CSR</oddHeader>
        <oddFooter>&amp;C&amp;A&amp;R&amp;P/&amp;N</oddFooter>
      </headerFooter>
      <autoFilter ref="A2:N390" xr:uid="{41257393-654B-47D1-8702-A2B6976321EE}"/>
    </customSheetView>
  </customSheetViews>
  <mergeCells count="1">
    <mergeCell ref="A1:K1"/>
  </mergeCells>
  <phoneticPr fontId="1" type="noConversion"/>
  <conditionalFormatting sqref="A218:E223">
    <cfRule type="expression" dxfId="61" priority="166">
      <formula>$C$218="N/A"</formula>
    </cfRule>
  </conditionalFormatting>
  <conditionalFormatting sqref="A225:E235">
    <cfRule type="expression" dxfId="60" priority="165">
      <formula>$C$225="N/A"</formula>
    </cfRule>
  </conditionalFormatting>
  <conditionalFormatting sqref="A237:E245">
    <cfRule type="expression" dxfId="59" priority="305">
      <formula>#REF!="N/A"</formula>
    </cfRule>
  </conditionalFormatting>
  <conditionalFormatting sqref="A274:E277">
    <cfRule type="expression" dxfId="58" priority="163">
      <formula>$C$274="N/A"</formula>
    </cfRule>
  </conditionalFormatting>
  <conditionalFormatting sqref="A286:E286 A288:E289 A291:E293 A295:E296 A298:E299 A301:E301 A303:E304 A306:E308">
    <cfRule type="expression" dxfId="57" priority="162">
      <formula>$C$286="N/A"</formula>
    </cfRule>
  </conditionalFormatting>
  <conditionalFormatting sqref="A69:F80">
    <cfRule type="expression" dxfId="44" priority="47">
      <formula>$F$68="N/A"</formula>
    </cfRule>
    <cfRule type="expression" dxfId="43" priority="48">
      <formula>$F$68="Non"</formula>
    </cfRule>
  </conditionalFormatting>
  <conditionalFormatting sqref="A74:F80">
    <cfRule type="expression" dxfId="42" priority="146">
      <formula>$F$73="Non"</formula>
    </cfRule>
    <cfRule type="expression" dxfId="41" priority="50">
      <formula>$F$73="N/A"</formula>
    </cfRule>
  </conditionalFormatting>
  <conditionalFormatting sqref="A82:F88 A68:F80">
    <cfRule type="expression" dxfId="40" priority="158">
      <formula>$C$68="N/A en raison de l'auditflow D"</formula>
    </cfRule>
    <cfRule type="expression" dxfId="39" priority="40">
      <formula>$C$68="N/A en raison de l'auditflow B"</formula>
    </cfRule>
  </conditionalFormatting>
  <conditionalFormatting sqref="A82:F88">
    <cfRule type="expression" dxfId="38" priority="157">
      <formula>$F$82="Non"</formula>
    </cfRule>
    <cfRule type="expression" dxfId="37" priority="2">
      <formula>$F$82="N/A"</formula>
    </cfRule>
  </conditionalFormatting>
  <conditionalFormatting sqref="A95:F99">
    <cfRule type="expression" dxfId="36" priority="155">
      <formula>$F$95="N/A"</formula>
    </cfRule>
    <cfRule type="expression" dxfId="35" priority="72">
      <formula>$F$95="Non"</formula>
    </cfRule>
  </conditionalFormatting>
  <conditionalFormatting sqref="A101:F108">
    <cfRule type="expression" dxfId="34" priority="154">
      <formula>$F$101="Non"</formula>
    </cfRule>
    <cfRule type="expression" dxfId="33" priority="49">
      <formula>$F$101="N/A"</formula>
    </cfRule>
  </conditionalFormatting>
  <conditionalFormatting sqref="A142:F154 A156:F162">
    <cfRule type="expression" dxfId="20" priority="41">
      <formula>$C$142="N/A en raison de l'auditflow D"</formula>
    </cfRule>
  </conditionalFormatting>
  <conditionalFormatting sqref="A143:F154">
    <cfRule type="expression" dxfId="19" priority="46">
      <formula>$F$142="Non"</formula>
    </cfRule>
    <cfRule type="expression" dxfId="18" priority="45">
      <formula>$F$142="N/A"</formula>
    </cfRule>
  </conditionalFormatting>
  <conditionalFormatting sqref="A148:F154">
    <cfRule type="expression" dxfId="17" priority="144">
      <formula>$F$147="N/A"</formula>
    </cfRule>
    <cfRule type="expression" dxfId="16" priority="55">
      <formula>$F$147="Non"</formula>
    </cfRule>
  </conditionalFormatting>
  <conditionalFormatting sqref="A156:F162 A142:F154">
    <cfRule type="expression" dxfId="15" priority="53">
      <formula>$C$142="N/A en raison de l'auditflow B"</formula>
    </cfRule>
  </conditionalFormatting>
  <conditionalFormatting sqref="A156:F162">
    <cfRule type="expression" dxfId="14" priority="43">
      <formula>$F$156="N/A"</formula>
    </cfRule>
    <cfRule type="expression" dxfId="13" priority="151">
      <formula>$F$156="Non"</formula>
    </cfRule>
  </conditionalFormatting>
  <conditionalFormatting sqref="A169:F173">
    <cfRule type="expression" dxfId="12" priority="65">
      <formula>$F$169="Non"</formula>
    </cfRule>
    <cfRule type="expression" dxfId="11" priority="147">
      <formula>$F$169="N/A"</formula>
    </cfRule>
  </conditionalFormatting>
  <conditionalFormatting sqref="A175:F182">
    <cfRule type="expression" dxfId="10" priority="42">
      <formula>$F$175="N/A"</formula>
    </cfRule>
    <cfRule type="expression" dxfId="9" priority="150">
      <formula>$F$175="Non"</formula>
    </cfRule>
  </conditionalFormatting>
  <conditionalFormatting sqref="C142:C154">
    <cfRule type="expression" dxfId="8" priority="35">
      <formula>$F$142="N/A"</formula>
    </cfRule>
    <cfRule type="expression" dxfId="7" priority="36">
      <formula>$F$142="Non"</formula>
    </cfRule>
  </conditionalFormatting>
  <conditionalFormatting sqref="C156:C162">
    <cfRule type="expression" dxfId="6" priority="30">
      <formula>$F$142="Non"</formula>
    </cfRule>
    <cfRule type="expression" dxfId="5" priority="29">
      <formula>$F$142="N/A"</formula>
    </cfRule>
    <cfRule type="expression" dxfId="4" priority="33">
      <formula>$F$147="Non"</formula>
    </cfRule>
    <cfRule type="expression" dxfId="3" priority="34">
      <formula>$F$147="N/A"</formula>
    </cfRule>
  </conditionalFormatting>
  <conditionalFormatting sqref="C164:C167">
    <cfRule type="expression" dxfId="2" priority="61">
      <formula>$C$66="non"</formula>
    </cfRule>
  </conditionalFormatting>
  <dataValidations count="13">
    <dataValidation type="list" allowBlank="1" showInputMessage="1" showErrorMessage="1" sqref="G222:H222 J222:K222" xr:uid="{00000000-0002-0000-0300-000000000000}">
      <formula1>#REF!</formula1>
    </dataValidation>
    <dataValidation allowBlank="1" showInputMessage="1" showErrorMessage="1" promptTitle="Présentation" prompt="Les opérations et les événements sont regroupés ou ventilés de manière appropriée et sont décrits clairement, et les informations à fournir les concernant sont pertinentes et compréhensibles, compte tenu des exigences du référentiel comptable applicable." sqref="B59 B133 B117 B191" xr:uid="{173E71B5-FFF9-4F7F-9500-6C6E792EC2C3}"/>
    <dataValidation allowBlank="1" showInputMessage="1" showErrorMessage="1" promptTitle="Classification" prompt="Les opérations et les événements ont été enregistrés dans les bons comptes." sqref="B58 B132 B116 B190" xr:uid="{07A0A4FA-05A6-4580-B980-35672569F17C}"/>
    <dataValidation allowBlank="1" showInputMessage="1" showErrorMessage="1" promptTitle="Cutoff" prompt="Les opérations et événements ont été comptabilisés dans la bonne période comptable." sqref="B57 B131 B115 B189" xr:uid="{11E07B6E-8FB6-4FE6-ADDA-973FE60416FB}"/>
    <dataValidation allowBlank="1" showInputMessage="1" showErrorMessage="1" promptTitle="Exactitude" prompt="Les montants et autres données relatives à des opérations ou événements comptabilisés l'ont été correctement, et les informations à fournir les concernant ont été évaluées et présentées de manière appropriée." sqref="B56 B130 B114 B188" xr:uid="{91FC97C5-DD49-4ABB-BE7A-77D2CD0F7E83}"/>
    <dataValidation allowBlank="1" showInputMessage="1" showErrorMessage="1" promptTitle="Exhaustivité" prompt="Toutes les opérations et tous les événements qui devaient être comptabilisés ont été enregistrés, et toutes les informations à fournir les concernant qui auraient dû être présentées dans les états financiers l’ont bien été." sqref="B55 B129 B113 B187" xr:uid="{6496900A-55D4-47F6-B7AA-57478CAAD0CF}"/>
    <dataValidation allowBlank="1" showInputMessage="1" showErrorMessage="1" promptTitle="Réalité" prompt="Les opérations ou les événements qui ont été comptabilisés, ou _x000a_pour lesquels des informations ont été fournies, se sont produits et se rapportent à l'entité." sqref="B54 B128 B112 B186" xr:uid="{FF095856-00BD-4887-B5D7-27C9964CA568}"/>
    <dataValidation allowBlank="1" showInputMessage="1" showErrorMessage="1" promptTitle="Présentation" prompt="Les actifs, les passifs et les éléments de capitaux propres sont regroupés ou ventilés de manière appropriée et sont décrits clairement, et les informations à fournir les concernant sont pertinentes et intelligibles." sqref="B66 B140 B124 B198" xr:uid="{A41ED92C-71C2-45F3-A8DD-2A93A7019EFA}"/>
    <dataValidation allowBlank="1" showInputMessage="1" showErrorMessage="1" promptTitle="Classification" prompt="Les actifs, les passifs et les éléments de capitaux propres ont été enregistrés dans les bons comptes." sqref="B65 B139 B123 B197" xr:uid="{397D09AE-E863-414A-B906-F9BBA6352949}"/>
    <dataValidation allowBlank="1" showInputMessage="1" showErrorMessage="1" promptTitle="Exactitude évaluation imputation" prompt="Les actifs, les passifs et les FP ont été présentés dans les EF pour leur bonne valeur et tous les ajustements ont été enregistrés de façon appropriée, et les informations à fournir les concernant ont été évaluées et présentées de manière appropriée." sqref="B64 B138 B122 B196" xr:uid="{1B653E85-2A7D-4D3B-9C3A-877C61B4C735}"/>
    <dataValidation allowBlank="1" showInputMessage="1" showErrorMessage="1" promptTitle="Exhaustivité" prompt="Tous les actifs, les passifs et les fonds propres qui devraient _x000a_être comptabilisés ont été enregistrés, et toutes les informations à fournir les concernant qui auraient dû être présentées dans les états financiers l’ont bien été." sqref="B63 B137 B121 B195" xr:uid="{03D5D4E3-ED70-4103-9140-6302288E5097}"/>
    <dataValidation allowBlank="1" showInputMessage="1" showErrorMessage="1" promptTitle="Droits et obligations" prompt="L'entité détient un droit sur les actifs ou le contrôle, et les passifs reflètent les obligations de l'entité." sqref="B62 B136 B120 B194" xr:uid="{A691B9C5-0EFE-4A43-A595-F2DCCBA886DC}"/>
    <dataValidation allowBlank="1" showInputMessage="1" showErrorMessage="1" promptTitle="Existence" prompt="Les actifs, les passifs et les fonds propres existent." sqref="B61 B135 B119 B193" xr:uid="{DDF0C083-24FD-417B-9958-CDFE5BB73C8B}"/>
  </dataValidations>
  <pageMargins left="0.70866141732283472" right="0.70866141732283472" top="0.74803149606299213" bottom="0.74803149606299213" header="0.31496062992125984" footer="0.31496062992125984"/>
  <pageSetup paperSize="9" scale="33" fitToHeight="0" orientation="landscape" r:id="rId3"/>
  <headerFooter>
    <oddHeader>&amp;LQC NON PIE 2025 Livre 2 Missions de contrôle&amp;RCTR-CSR</oddHeader>
    <oddFooter>&amp;L&amp;A&amp;R&amp;P/&amp;N</oddFooter>
  </headerFooter>
  <extLst>
    <ext xmlns:x14="http://schemas.microsoft.com/office/spreadsheetml/2009/9/main" uri="{78C0D931-6437-407d-A8EE-F0AAD7539E65}">
      <x14:conditionalFormattings>
        <x14:conditionalFormatting xmlns:xm="http://schemas.microsoft.com/office/excel/2006/main">
          <x14:cfRule type="expression" priority="298" id="{3BFB2C18-987A-41CF-BBF3-58EC07743F8C}">
            <xm:f>'Infos clés Mandat'!#REF!="non"</xm:f>
            <x14:dxf>
              <fill>
                <patternFill patternType="gray0625">
                  <bgColor theme="0" tint="-0.24994659260841701"/>
                </patternFill>
              </fill>
            </x14:dxf>
          </x14:cfRule>
          <xm:sqref>A185:A198 C185:E198</xm:sqref>
        </x14:conditionalFormatting>
        <x14:conditionalFormatting xmlns:xm="http://schemas.microsoft.com/office/excel/2006/main">
          <x14:cfRule type="expression" priority="118" id="{9D5C5E31-0739-4EE2-9EF8-38FE072189C0}">
            <xm:f>'Infos clés Mandat'!$F$114="non"</xm:f>
            <x14:dxf>
              <fill>
                <patternFill patternType="gray0625">
                  <bgColor theme="0" tint="-0.24994659260841701"/>
                </patternFill>
              </fill>
            </x14:dxf>
          </x14:cfRule>
          <xm:sqref>A211:E216</xm:sqref>
        </x14:conditionalFormatting>
        <x14:conditionalFormatting xmlns:xm="http://schemas.microsoft.com/office/excel/2006/main">
          <x14:cfRule type="expression" priority="26" id="{50ABBEBB-AD71-4F15-B4DF-FE80D4864922}">
            <xm:f>'Infos clés Mandat'!$B$55="non"</xm:f>
            <x14:dxf>
              <fill>
                <patternFill patternType="lightTrellis">
                  <bgColor auto="1"/>
                </patternFill>
              </fill>
            </x14:dxf>
          </x14:cfRule>
          <xm:sqref>A54:F54 A112:F112</xm:sqref>
        </x14:conditionalFormatting>
        <x14:conditionalFormatting xmlns:xm="http://schemas.microsoft.com/office/excel/2006/main">
          <x14:cfRule type="expression" priority="25" id="{04190A36-7C37-49B8-BDAB-6B45FB0718A6}">
            <xm:f>'Infos clés Mandat'!$B$56="non"</xm:f>
            <x14:dxf>
              <fill>
                <patternFill patternType="lightTrellis">
                  <bgColor auto="1"/>
                </patternFill>
              </fill>
            </x14:dxf>
          </x14:cfRule>
          <xm:sqref>A55:F55 A113:F113</xm:sqref>
        </x14:conditionalFormatting>
        <x14:conditionalFormatting xmlns:xm="http://schemas.microsoft.com/office/excel/2006/main">
          <x14:cfRule type="expression" priority="24" id="{DEA950A4-8F4A-43DD-B859-D28ACA1EA864}">
            <xm:f>'Infos clés Mandat'!$B$57="non"</xm:f>
            <x14:dxf>
              <fill>
                <patternFill patternType="lightTrellis">
                  <bgColor auto="1"/>
                </patternFill>
              </fill>
            </x14:dxf>
          </x14:cfRule>
          <xm:sqref>A56:F56 A114:F114</xm:sqref>
        </x14:conditionalFormatting>
        <x14:conditionalFormatting xmlns:xm="http://schemas.microsoft.com/office/excel/2006/main">
          <x14:cfRule type="expression" priority="23" id="{22989DDC-6C27-4E12-92F3-0B645FF1193F}">
            <xm:f>'Infos clés Mandat'!$B$58="non"</xm:f>
            <x14:dxf>
              <fill>
                <patternFill patternType="lightTrellis"/>
              </fill>
            </x14:dxf>
          </x14:cfRule>
          <xm:sqref>A57:F57 A115:F115</xm:sqref>
        </x14:conditionalFormatting>
        <x14:conditionalFormatting xmlns:xm="http://schemas.microsoft.com/office/excel/2006/main">
          <x14:cfRule type="expression" priority="22" id="{67EB8E0B-C3A3-467D-9B5F-AC2332D3AD70}">
            <xm:f>'Infos clés Mandat'!$B$59="non"</xm:f>
            <x14:dxf>
              <fill>
                <patternFill patternType="lightTrellis"/>
              </fill>
            </x14:dxf>
          </x14:cfRule>
          <xm:sqref>A58:F58 A116:F116</xm:sqref>
        </x14:conditionalFormatting>
        <x14:conditionalFormatting xmlns:xm="http://schemas.microsoft.com/office/excel/2006/main">
          <x14:cfRule type="expression" priority="21" id="{8C0C7489-063E-48C5-948B-FEAD185877B3}">
            <xm:f>'Infos clés Mandat'!$B$60="non"</xm:f>
            <x14:dxf>
              <fill>
                <patternFill patternType="lightTrellis"/>
              </fill>
            </x14:dxf>
          </x14:cfRule>
          <xm:sqref>A59:F59 A117:F117</xm:sqref>
        </x14:conditionalFormatting>
        <x14:conditionalFormatting xmlns:xm="http://schemas.microsoft.com/office/excel/2006/main">
          <x14:cfRule type="expression" priority="20" id="{6EA20E5E-052B-496A-8F1A-A97BFDA03A8E}">
            <xm:f>'Infos clés Mandat'!$B$62="non"</xm:f>
            <x14:dxf>
              <fill>
                <patternFill patternType="lightTrellis"/>
              </fill>
            </x14:dxf>
          </x14:cfRule>
          <xm:sqref>A61:F61 A119:F119</xm:sqref>
        </x14:conditionalFormatting>
        <x14:conditionalFormatting xmlns:xm="http://schemas.microsoft.com/office/excel/2006/main">
          <x14:cfRule type="expression" priority="19" id="{85BD4FC6-3750-4EDB-82DF-5084BD0AE318}">
            <xm:f>'Infos clés Mandat'!$B$63="non"</xm:f>
            <x14:dxf>
              <fill>
                <patternFill patternType="lightTrellis"/>
              </fill>
            </x14:dxf>
          </x14:cfRule>
          <xm:sqref>A62:F62 A120:F120</xm:sqref>
        </x14:conditionalFormatting>
        <x14:conditionalFormatting xmlns:xm="http://schemas.microsoft.com/office/excel/2006/main">
          <x14:cfRule type="expression" priority="18" id="{EFC47177-CDC2-464C-93F2-3A1027C83FBC}">
            <xm:f>'Infos clés Mandat'!$B$64="non"</xm:f>
            <x14:dxf>
              <fill>
                <patternFill patternType="lightTrellis"/>
              </fill>
            </x14:dxf>
          </x14:cfRule>
          <xm:sqref>A63:F63 A121:F121</xm:sqref>
        </x14:conditionalFormatting>
        <x14:conditionalFormatting xmlns:xm="http://schemas.microsoft.com/office/excel/2006/main">
          <x14:cfRule type="expression" priority="17" id="{028CC214-E7B9-4532-A7DA-F45CCE509B6F}">
            <xm:f>'Infos clés Mandat'!$B$65="non"</xm:f>
            <x14:dxf>
              <fill>
                <patternFill patternType="lightTrellis"/>
              </fill>
            </x14:dxf>
          </x14:cfRule>
          <xm:sqref>A64:F64 A122:F122</xm:sqref>
        </x14:conditionalFormatting>
        <x14:conditionalFormatting xmlns:xm="http://schemas.microsoft.com/office/excel/2006/main">
          <x14:cfRule type="expression" priority="16" id="{38F53BEC-D795-4900-8E8F-2E4C22EDA98C}">
            <xm:f>'Infos clés Mandat'!$B$66="non"</xm:f>
            <x14:dxf>
              <fill>
                <patternFill patternType="lightTrellis"/>
              </fill>
            </x14:dxf>
          </x14:cfRule>
          <xm:sqref>A65:F65 A123:F123</xm:sqref>
        </x14:conditionalFormatting>
        <x14:conditionalFormatting xmlns:xm="http://schemas.microsoft.com/office/excel/2006/main">
          <x14:cfRule type="expression" priority="15" id="{B984BF6F-E995-4587-8484-020E27C95C27}">
            <xm:f>'Infos clés Mandat'!$B$67="non"</xm:f>
            <x14:dxf>
              <fill>
                <patternFill patternType="lightTrellis"/>
              </fill>
            </x14:dxf>
          </x14:cfRule>
          <xm:sqref>A66:F66 A124:F124</xm:sqref>
        </x14:conditionalFormatting>
        <x14:conditionalFormatting xmlns:xm="http://schemas.microsoft.com/office/excel/2006/main">
          <x14:cfRule type="expression" priority="14" id="{F897017D-CFD4-466A-80B1-9141D41DA14A}">
            <xm:f>'Infos clés Mandat'!$B$83="non"</xm:f>
            <x14:dxf>
              <fill>
                <patternFill patternType="lightTrellis"/>
              </fill>
            </x14:dxf>
          </x14:cfRule>
          <xm:sqref>A128:F128 A186:F186</xm:sqref>
        </x14:conditionalFormatting>
        <x14:conditionalFormatting xmlns:xm="http://schemas.microsoft.com/office/excel/2006/main">
          <x14:cfRule type="expression" priority="13" id="{C8772E24-5525-49D2-9BF3-613A9135338D}">
            <xm:f>'Infos clés Mandat'!$B$84="non"</xm:f>
            <x14:dxf>
              <fill>
                <patternFill patternType="lightTrellis"/>
              </fill>
            </x14:dxf>
          </x14:cfRule>
          <xm:sqref>A129:F129 A187:F187</xm:sqref>
        </x14:conditionalFormatting>
        <x14:conditionalFormatting xmlns:xm="http://schemas.microsoft.com/office/excel/2006/main">
          <x14:cfRule type="expression" priority="12" id="{47862910-3B90-41F2-85F1-E0101BCB2EB3}">
            <xm:f>'Infos clés Mandat'!$B$85="non"</xm:f>
            <x14:dxf>
              <fill>
                <patternFill patternType="lightTrellis"/>
              </fill>
            </x14:dxf>
          </x14:cfRule>
          <xm:sqref>A130:F130 A188:F188</xm:sqref>
        </x14:conditionalFormatting>
        <x14:conditionalFormatting xmlns:xm="http://schemas.microsoft.com/office/excel/2006/main">
          <x14:cfRule type="expression" priority="11" id="{1C3C9CCD-25DC-41F7-8836-0E2FDBE611D5}">
            <xm:f>'Infos clés Mandat'!$B$86="non"</xm:f>
            <x14:dxf>
              <fill>
                <patternFill patternType="lightTrellis"/>
              </fill>
            </x14:dxf>
          </x14:cfRule>
          <xm:sqref>A131:F131 A189:F189</xm:sqref>
        </x14:conditionalFormatting>
        <x14:conditionalFormatting xmlns:xm="http://schemas.microsoft.com/office/excel/2006/main">
          <x14:cfRule type="expression" priority="10" id="{136E5041-117F-4463-980A-FB71C8C10777}">
            <xm:f>'Infos clés Mandat'!$B$87="non"</xm:f>
            <x14:dxf>
              <fill>
                <patternFill patternType="lightTrellis"/>
              </fill>
            </x14:dxf>
          </x14:cfRule>
          <xm:sqref>A132:F132 A190:F190</xm:sqref>
        </x14:conditionalFormatting>
        <x14:conditionalFormatting xmlns:xm="http://schemas.microsoft.com/office/excel/2006/main">
          <x14:cfRule type="expression" priority="9" id="{E21EEAA5-3193-4D62-973C-039151F20339}">
            <xm:f>'Infos clés Mandat'!$B$88="non"</xm:f>
            <x14:dxf>
              <fill>
                <patternFill patternType="lightTrellis"/>
              </fill>
            </x14:dxf>
          </x14:cfRule>
          <xm:sqref>A133:F133 A191:F191</xm:sqref>
        </x14:conditionalFormatting>
        <x14:conditionalFormatting xmlns:xm="http://schemas.microsoft.com/office/excel/2006/main">
          <x14:cfRule type="expression" priority="8" id="{9EE2060A-BAB5-46F9-9948-53619245D965}">
            <xm:f>'Infos clés Mandat'!$B$90="non"</xm:f>
            <x14:dxf>
              <fill>
                <patternFill patternType="lightTrellis"/>
              </fill>
            </x14:dxf>
          </x14:cfRule>
          <xm:sqref>A135:F135 A193:F193</xm:sqref>
        </x14:conditionalFormatting>
        <x14:conditionalFormatting xmlns:xm="http://schemas.microsoft.com/office/excel/2006/main">
          <x14:cfRule type="expression" priority="7" id="{41D68B57-49A7-43F1-AD2B-5E201003FCFF}">
            <xm:f>'Infos clés Mandat'!$B$91="non"</xm:f>
            <x14:dxf>
              <fill>
                <patternFill patternType="lightTrellis"/>
              </fill>
            </x14:dxf>
          </x14:cfRule>
          <xm:sqref>A136:F136 A194:F194</xm:sqref>
        </x14:conditionalFormatting>
        <x14:conditionalFormatting xmlns:xm="http://schemas.microsoft.com/office/excel/2006/main">
          <x14:cfRule type="expression" priority="6" id="{9B727F57-8F19-464E-807A-379977CC3444}">
            <xm:f>'Infos clés Mandat'!$B$92="non"</xm:f>
            <x14:dxf>
              <fill>
                <patternFill patternType="lightTrellis"/>
              </fill>
            </x14:dxf>
          </x14:cfRule>
          <xm:sqref>A137:F137 A195:F195</xm:sqref>
        </x14:conditionalFormatting>
        <x14:conditionalFormatting xmlns:xm="http://schemas.microsoft.com/office/excel/2006/main">
          <x14:cfRule type="expression" priority="5" id="{F365187E-ACD0-49AD-8D30-B17085ECFC34}">
            <xm:f>'Infos clés Mandat'!$B$93="non"</xm:f>
            <x14:dxf>
              <fill>
                <patternFill patternType="lightTrellis"/>
              </fill>
            </x14:dxf>
          </x14:cfRule>
          <xm:sqref>A138:F138 A196:F196</xm:sqref>
        </x14:conditionalFormatting>
        <x14:conditionalFormatting xmlns:xm="http://schemas.microsoft.com/office/excel/2006/main">
          <x14:cfRule type="expression" priority="4" id="{7BB71710-A996-4C05-BE42-0B331F789583}">
            <xm:f>'Infos clés Mandat'!$B$94="non"</xm:f>
            <x14:dxf>
              <fill>
                <patternFill patternType="lightTrellis"/>
              </fill>
            </x14:dxf>
          </x14:cfRule>
          <xm:sqref>A139:F139 A197:F197</xm:sqref>
        </x14:conditionalFormatting>
        <x14:conditionalFormatting xmlns:xm="http://schemas.microsoft.com/office/excel/2006/main">
          <x14:cfRule type="expression" priority="3" id="{23FD19D9-56DF-4A4D-928F-F1AAA8E1AC65}">
            <xm:f>'Infos clés Mandat'!$B$95="non"</xm:f>
            <x14:dxf>
              <fill>
                <patternFill patternType="lightTrellis"/>
              </fill>
            </x14:dxf>
          </x14:cfRule>
          <xm:sqref>A140:F140 A198:F198</xm:sqref>
        </x14:conditionalFormatting>
        <x14:conditionalFormatting xmlns:xm="http://schemas.microsoft.com/office/excel/2006/main">
          <x14:cfRule type="expression" priority="27" id="{9F610E89-C161-4238-BFF4-10AF0660A76E}">
            <xm:f>'Infos clés Mandat'!#REF!="non"</xm:f>
            <x14:dxf>
              <fill>
                <patternFill patternType="gray0625">
                  <bgColor theme="0" tint="-0.24994659260841701"/>
                </patternFill>
              </fill>
            </x14:dxf>
          </x14:cfRule>
          <xm:sqref>F185</xm:sqref>
        </x14:conditionalFormatting>
        <x14:conditionalFormatting xmlns:xm="http://schemas.microsoft.com/office/excel/2006/main">
          <x14:cfRule type="expression" priority="28" id="{C8DDFF7A-2505-4208-8A3D-92D60EDC832B}">
            <xm:f>'Infos clés Mandat'!#REF!="non"</xm:f>
            <x14:dxf>
              <fill>
                <patternFill patternType="gray0625">
                  <bgColor theme="0" tint="-0.24994659260841701"/>
                </patternFill>
              </fill>
            </x14:dxf>
          </x14:cfRule>
          <xm:sqref>F192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Formules!$A$1</xm:f>
          </x14:formula1>
          <xm:sqref>I7:I9 I11:I16 I18 I20:I22 I32 I24:I25 I4 I68:I80 I82:I88 I95:I99 I101:I108 I142:I154 I156:I162 I169:I173 I175:I182 I218:I223 I225:I235 I248:I249 I259:I261 I263:I266 I283 I274:I277 I306:I308 I286 I288:I289 I291:I293 I295:I296 I298:I299 I301 I303:I304 I184:I198 I90:I93 I110:I124 I164:I167 I251:I257 I28:I30 I268:I271 I201:I209 I34:I50 I211:I216 I279:I281 I237:I245</xm:sqref>
        </x14:dataValidation>
        <x14:dataValidation type="list" allowBlank="1" showInputMessage="1" showErrorMessage="1" xr:uid="{00000000-0002-0000-0300-000002000000}">
          <x14:formula1>
            <xm:f>Formules!$A$2:$A$4</xm:f>
          </x14:formula1>
          <xm:sqref>F24:F25 F7:F9 F50 F18 F12:F16 F28:F30 F21:F22 F4 F32 F35:F38 F40:F42 F44 F46:F48 F68:F80 F82:F88 F90:F93 F95:F99 F101:F108 F119:F124 F142:F154 F156:F162 F164:F167 F169:F173 F175:F182 F186:F191 F201:F209 F211:F216 F218:F223 F225:F235 F268:F271 F248:F249 F251:F257 F259:F261 F263:F266 F283 F274:F277 F306:F308 F286 F288:F289 F291:F293 F295:F296 F298:F299 F301 F303:F304 F279:F281 F110 F112:F117 F193:F198 F184 F237:F245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7"/>
  <sheetViews>
    <sheetView showGridLines="0" zoomScaleNormal="100" workbookViewId="0">
      <selection activeCell="F15" sqref="F15"/>
    </sheetView>
  </sheetViews>
  <sheetFormatPr defaultColWidth="9.1796875" defaultRowHeight="14.5" x14ac:dyDescent="0.25"/>
  <cols>
    <col min="1" max="5" width="9.1796875" style="7"/>
    <col min="6" max="6" width="88.81640625" style="7" customWidth="1"/>
    <col min="7" max="16384" width="9.1796875" style="7"/>
  </cols>
  <sheetData>
    <row r="1" spans="1:6" ht="12.75" customHeight="1" x14ac:dyDescent="0.25">
      <c r="A1" s="292" t="s">
        <v>522</v>
      </c>
      <c r="B1" s="293"/>
      <c r="C1" s="293"/>
      <c r="D1" s="293"/>
      <c r="E1" s="293"/>
      <c r="F1" s="293"/>
    </row>
    <row r="3" spans="1:6" x14ac:dyDescent="0.25">
      <c r="A3" s="295" t="s">
        <v>1015</v>
      </c>
      <c r="B3" s="296"/>
      <c r="C3" s="296"/>
      <c r="D3" s="296"/>
      <c r="E3" s="296"/>
      <c r="F3" s="296"/>
    </row>
    <row r="4" spans="1:6" x14ac:dyDescent="0.25">
      <c r="A4" s="294" t="s">
        <v>3</v>
      </c>
      <c r="B4" s="294"/>
      <c r="C4" s="294"/>
      <c r="D4" s="294"/>
      <c r="E4" s="294"/>
      <c r="F4" s="171"/>
    </row>
    <row r="5" spans="1:6" x14ac:dyDescent="0.25">
      <c r="A5" s="294" t="s">
        <v>5</v>
      </c>
      <c r="B5" s="294"/>
      <c r="C5" s="294"/>
      <c r="D5" s="294"/>
      <c r="E5" s="294"/>
      <c r="F5" s="182"/>
    </row>
    <row r="6" spans="1:6" x14ac:dyDescent="0.25">
      <c r="A6" s="294" t="s">
        <v>4</v>
      </c>
      <c r="B6" s="294"/>
      <c r="C6" s="294"/>
      <c r="D6" s="294"/>
      <c r="E6" s="294"/>
      <c r="F6" s="171"/>
    </row>
    <row r="7" spans="1:6" x14ac:dyDescent="0.25">
      <c r="A7" s="289" t="s">
        <v>12</v>
      </c>
      <c r="B7" s="290"/>
      <c r="C7" s="290"/>
      <c r="D7" s="290"/>
      <c r="E7" s="291"/>
      <c r="F7" s="171"/>
    </row>
    <row r="8" spans="1:6" x14ac:dyDescent="0.25">
      <c r="A8" s="289" t="s">
        <v>9</v>
      </c>
      <c r="B8" s="290"/>
      <c r="C8" s="290"/>
      <c r="D8" s="290"/>
      <c r="E8" s="291"/>
      <c r="F8" s="171"/>
    </row>
    <row r="9" spans="1:6" x14ac:dyDescent="0.25">
      <c r="A9" s="289" t="s">
        <v>419</v>
      </c>
      <c r="B9" s="290"/>
      <c r="C9" s="290"/>
      <c r="D9" s="290"/>
      <c r="E9" s="291"/>
      <c r="F9" s="183"/>
    </row>
    <row r="11" spans="1:6" x14ac:dyDescent="0.25">
      <c r="A11" s="295" t="s">
        <v>1016</v>
      </c>
      <c r="B11" s="296"/>
      <c r="C11" s="296"/>
      <c r="D11" s="296"/>
      <c r="E11" s="296"/>
      <c r="F11" s="296"/>
    </row>
    <row r="12" spans="1:6" x14ac:dyDescent="0.25">
      <c r="A12" s="294" t="s">
        <v>3</v>
      </c>
      <c r="B12" s="294"/>
      <c r="C12" s="294"/>
      <c r="D12" s="294"/>
      <c r="E12" s="294"/>
      <c r="F12" s="171"/>
    </row>
    <row r="13" spans="1:6" x14ac:dyDescent="0.25">
      <c r="A13" s="294" t="s">
        <v>5</v>
      </c>
      <c r="B13" s="294"/>
      <c r="C13" s="294"/>
      <c r="D13" s="294"/>
      <c r="E13" s="294"/>
      <c r="F13" s="184"/>
    </row>
    <row r="14" spans="1:6" x14ac:dyDescent="0.25">
      <c r="A14" s="294" t="s">
        <v>4</v>
      </c>
      <c r="B14" s="294"/>
      <c r="C14" s="294"/>
      <c r="D14" s="294"/>
      <c r="E14" s="294"/>
      <c r="F14" s="185"/>
    </row>
    <row r="15" spans="1:6" x14ac:dyDescent="0.25">
      <c r="A15" s="289" t="s">
        <v>12</v>
      </c>
      <c r="B15" s="290"/>
      <c r="C15" s="290"/>
      <c r="D15" s="290"/>
      <c r="E15" s="291"/>
      <c r="F15" s="171"/>
    </row>
    <row r="16" spans="1:6" x14ac:dyDescent="0.25">
      <c r="A16" s="289" t="s">
        <v>9</v>
      </c>
      <c r="B16" s="290"/>
      <c r="C16" s="290"/>
      <c r="D16" s="290"/>
      <c r="E16" s="291"/>
      <c r="F16" s="171"/>
    </row>
    <row r="17" spans="1:6" x14ac:dyDescent="0.25">
      <c r="A17" s="289" t="s">
        <v>419</v>
      </c>
      <c r="B17" s="290"/>
      <c r="C17" s="290"/>
      <c r="D17" s="290"/>
      <c r="E17" s="291"/>
      <c r="F17" s="186"/>
    </row>
  </sheetData>
  <customSheetViews>
    <customSheetView guid="{0A495686-C5A0-4690-BC9A-3F6607317E85}" scale="80" fitToPage="1">
      <selection activeCell="K8" sqref="K8"/>
      <rowBreaks count="1" manualBreakCount="1">
        <brk id="57" max="16383" man="1"/>
      </rowBreaks>
      <pageMargins left="0.70866141732283472" right="0.70866141732283472" top="0.74803149606299213" bottom="0.74803149606299213" header="0.51181102362204722" footer="0.51181102362204722"/>
      <printOptions gridLines="1"/>
      <pageSetup paperSize="8" fitToHeight="0" orientation="landscape" r:id="rId1"/>
      <headerFooter alignWithMargins="0">
        <oddHeader>&amp;L&amp;"-,Regular"&amp;11QC NON PIE 2021 - LIVRE 2 CONTROLE DES MISSIONS&amp;R&amp;"-,Regular"&amp;11CTR-CSR</oddHeader>
        <oddFooter>&amp;C&amp;A&amp;R&amp;P/&amp;N</oddFooter>
      </headerFooter>
    </customSheetView>
  </customSheetViews>
  <mergeCells count="15">
    <mergeCell ref="A15:E15"/>
    <mergeCell ref="A16:E16"/>
    <mergeCell ref="A17:E17"/>
    <mergeCell ref="A1:F1"/>
    <mergeCell ref="A4:E4"/>
    <mergeCell ref="A5:E5"/>
    <mergeCell ref="A12:E12"/>
    <mergeCell ref="A6:E6"/>
    <mergeCell ref="A7:E7"/>
    <mergeCell ref="A8:E8"/>
    <mergeCell ref="A9:E9"/>
    <mergeCell ref="A3:F3"/>
    <mergeCell ref="A11:F11"/>
    <mergeCell ref="A13:E13"/>
    <mergeCell ref="A14:E14"/>
  </mergeCells>
  <pageMargins left="0.70866141732283472" right="0.70866141732283472" top="0.74803149606299213" bottom="0.74803149606299213" header="0.31496062992125984" footer="0.31496062992125984"/>
  <pageSetup paperSize="9" scale="99" fitToHeight="0" orientation="landscape" r:id="rId2"/>
  <headerFooter>
    <oddHeader>&amp;LQC NON PIE 2025 Livre 2 Missions de contrôle&amp;RCTR-CSR</oddHeader>
    <oddFooter>&amp;L&amp;A&amp;R&amp;P/&amp;N</oddFooter>
  </headerFooter>
  <rowBreaks count="1" manualBreakCount="1">
    <brk id="5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Formules!$C$21:$C$27</xm:f>
          </x14:formula1>
          <xm:sqref>F15 F7</xm:sqref>
        </x14:dataValidation>
        <x14:dataValidation type="list" allowBlank="1" showInputMessage="1" showErrorMessage="1" xr:uid="{00000000-0002-0000-0400-000001000000}">
          <x14:formula1>
            <xm:f>Formules!$B$73:$B$85</xm:f>
          </x14:formula1>
          <xm:sqref>F16 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fitToPage="1"/>
  </sheetPr>
  <dimension ref="A1:K352"/>
  <sheetViews>
    <sheetView zoomScale="80" zoomScaleNormal="80" zoomScalePageLayoutView="90" workbookViewId="0">
      <pane ySplit="2" topLeftCell="A3" activePane="bottomLeft" state="frozen"/>
      <selection activeCell="A22" sqref="A22"/>
      <selection pane="bottomLeft" activeCell="B6" sqref="B6"/>
    </sheetView>
  </sheetViews>
  <sheetFormatPr defaultColWidth="9.1796875" defaultRowHeight="14.5" outlineLevelRow="1" x14ac:dyDescent="0.25"/>
  <cols>
    <col min="1" max="1" width="4" style="38" customWidth="1"/>
    <col min="2" max="2" width="50.7265625" style="40" customWidth="1"/>
    <col min="3" max="3" width="20.7265625" style="40" customWidth="1"/>
    <col min="4" max="4" width="6.7265625" style="38" customWidth="1"/>
    <col min="5" max="5" width="50.7265625" style="40" customWidth="1"/>
    <col min="6" max="7" width="20.7265625" style="40" customWidth="1"/>
    <col min="8" max="9" width="50.7265625" style="40" customWidth="1"/>
    <col min="10" max="10" width="2.81640625" style="40" customWidth="1"/>
    <col min="11" max="11" width="50.7265625" style="40" customWidth="1"/>
    <col min="12" max="16384" width="9.1796875" style="38"/>
  </cols>
  <sheetData>
    <row r="1" spans="1:11" x14ac:dyDescent="0.25">
      <c r="A1" s="313" t="s">
        <v>348</v>
      </c>
      <c r="B1" s="313"/>
      <c r="C1" s="313"/>
      <c r="D1" s="313"/>
      <c r="E1" s="313"/>
      <c r="F1" s="313"/>
      <c r="G1" s="313"/>
      <c r="H1" s="313"/>
      <c r="I1" s="313"/>
      <c r="J1" s="314"/>
      <c r="K1" s="315"/>
    </row>
    <row r="2" spans="1:11" s="36" customFormat="1" ht="43.5" x14ac:dyDescent="0.25">
      <c r="A2" s="37" t="s">
        <v>177</v>
      </c>
      <c r="B2" s="37" t="s">
        <v>686</v>
      </c>
      <c r="C2" s="37" t="s">
        <v>687</v>
      </c>
      <c r="D2" s="180" t="s">
        <v>58</v>
      </c>
      <c r="E2" s="180" t="s">
        <v>681</v>
      </c>
      <c r="F2" s="180" t="s">
        <v>741</v>
      </c>
      <c r="G2" s="181" t="s">
        <v>520</v>
      </c>
      <c r="H2" s="180" t="s">
        <v>683</v>
      </c>
      <c r="I2" s="139" t="s">
        <v>684</v>
      </c>
      <c r="J2" s="39"/>
      <c r="K2" s="15" t="s">
        <v>685</v>
      </c>
    </row>
    <row r="3" spans="1:11" collapsed="1" x14ac:dyDescent="0.25">
      <c r="A3" s="166"/>
      <c r="B3" s="166" t="s">
        <v>595</v>
      </c>
      <c r="C3" s="167"/>
      <c r="D3" s="168"/>
      <c r="E3" s="168"/>
      <c r="F3" s="168"/>
      <c r="G3" s="168"/>
      <c r="H3" s="168"/>
      <c r="I3" s="168"/>
      <c r="J3" s="39"/>
      <c r="K3" s="165"/>
    </row>
    <row r="4" spans="1:11" ht="58" hidden="1" outlineLevel="1" x14ac:dyDescent="0.25">
      <c r="A4" s="238">
        <v>1</v>
      </c>
      <c r="B4" s="234" t="s">
        <v>382</v>
      </c>
      <c r="C4" s="235" t="s">
        <v>597</v>
      </c>
      <c r="D4" s="236"/>
      <c r="E4" s="237"/>
      <c r="F4" s="237"/>
      <c r="G4" s="237"/>
      <c r="H4" s="237"/>
      <c r="I4" s="237"/>
      <c r="J4" s="39"/>
      <c r="K4" s="237"/>
    </row>
    <row r="5" spans="1:11" ht="72.5" hidden="1" outlineLevel="1" x14ac:dyDescent="0.25">
      <c r="A5" s="238">
        <f>A4+1</f>
        <v>2</v>
      </c>
      <c r="B5" s="234" t="s">
        <v>383</v>
      </c>
      <c r="C5" s="234" t="s">
        <v>240</v>
      </c>
      <c r="D5" s="236"/>
      <c r="E5" s="237"/>
      <c r="F5" s="237"/>
      <c r="G5" s="237"/>
      <c r="H5" s="237"/>
      <c r="I5" s="237"/>
      <c r="J5" s="39"/>
      <c r="K5" s="237"/>
    </row>
    <row r="6" spans="1:11" ht="43.5" hidden="1" outlineLevel="1" x14ac:dyDescent="0.25">
      <c r="A6" s="238">
        <f t="shared" ref="A6:A15" si="0">A5+1</f>
        <v>3</v>
      </c>
      <c r="B6" s="234" t="s">
        <v>381</v>
      </c>
      <c r="C6" s="234" t="s">
        <v>596</v>
      </c>
      <c r="D6" s="236"/>
      <c r="E6" s="237"/>
      <c r="F6" s="237"/>
      <c r="G6" s="237"/>
      <c r="H6" s="237"/>
      <c r="I6" s="237"/>
      <c r="J6" s="39"/>
      <c r="K6" s="237"/>
    </row>
    <row r="7" spans="1:11" ht="101.5" hidden="1" outlineLevel="1" x14ac:dyDescent="0.25">
      <c r="A7" s="238">
        <f t="shared" si="0"/>
        <v>4</v>
      </c>
      <c r="B7" s="234" t="s">
        <v>407</v>
      </c>
      <c r="C7" s="234" t="s">
        <v>742</v>
      </c>
      <c r="D7" s="236"/>
      <c r="E7" s="237"/>
      <c r="F7" s="237"/>
      <c r="G7" s="237"/>
      <c r="H7" s="237"/>
      <c r="I7" s="237"/>
      <c r="J7" s="39"/>
      <c r="K7" s="237"/>
    </row>
    <row r="8" spans="1:11" ht="58" hidden="1" outlineLevel="1" x14ac:dyDescent="0.25">
      <c r="A8" s="238">
        <f t="shared" si="0"/>
        <v>5</v>
      </c>
      <c r="B8" s="234" t="s">
        <v>599</v>
      </c>
      <c r="C8" s="234" t="s">
        <v>598</v>
      </c>
      <c r="D8" s="236"/>
      <c r="E8" s="237"/>
      <c r="F8" s="237"/>
      <c r="G8" s="237"/>
      <c r="H8" s="237"/>
      <c r="I8" s="237"/>
      <c r="J8" s="39"/>
      <c r="K8" s="237"/>
    </row>
    <row r="9" spans="1:11" ht="43.5" hidden="1" outlineLevel="1" x14ac:dyDescent="0.25">
      <c r="A9" s="238">
        <f>A8+1</f>
        <v>6</v>
      </c>
      <c r="B9" s="234" t="s">
        <v>600</v>
      </c>
      <c r="C9" s="234" t="s">
        <v>601</v>
      </c>
      <c r="D9" s="236"/>
      <c r="E9" s="237"/>
      <c r="F9" s="237"/>
      <c r="G9" s="237"/>
      <c r="H9" s="237"/>
      <c r="I9" s="237"/>
      <c r="J9" s="39"/>
      <c r="K9" s="237"/>
    </row>
    <row r="10" spans="1:11" hidden="1" outlineLevel="1" x14ac:dyDescent="0.25">
      <c r="A10" s="316"/>
      <c r="B10" s="316" t="s">
        <v>602</v>
      </c>
      <c r="C10" s="310"/>
      <c r="D10" s="311"/>
      <c r="E10" s="312"/>
      <c r="F10" s="312"/>
      <c r="G10" s="312"/>
      <c r="H10" s="312"/>
      <c r="I10" s="312"/>
      <c r="J10" s="39"/>
      <c r="K10" s="312"/>
    </row>
    <row r="11" spans="1:11" ht="116" hidden="1" outlineLevel="1" x14ac:dyDescent="0.25">
      <c r="A11" s="238">
        <f>A9+1</f>
        <v>7</v>
      </c>
      <c r="B11" s="234" t="s">
        <v>603</v>
      </c>
      <c r="C11" s="234" t="s">
        <v>604</v>
      </c>
      <c r="D11" s="236"/>
      <c r="E11" s="237"/>
      <c r="F11" s="237"/>
      <c r="G11" s="237"/>
      <c r="H11" s="237"/>
      <c r="I11" s="237"/>
      <c r="J11" s="39"/>
      <c r="K11" s="237"/>
    </row>
    <row r="12" spans="1:11" ht="87" hidden="1" outlineLevel="1" x14ac:dyDescent="0.25">
      <c r="A12" s="238">
        <f>A11+1</f>
        <v>8</v>
      </c>
      <c r="B12" s="234" t="s">
        <v>605</v>
      </c>
      <c r="C12" s="234" t="s">
        <v>606</v>
      </c>
      <c r="D12" s="236"/>
      <c r="E12" s="237"/>
      <c r="F12" s="237"/>
      <c r="G12" s="237"/>
      <c r="H12" s="237"/>
      <c r="I12" s="237"/>
      <c r="J12" s="39"/>
      <c r="K12" s="237"/>
    </row>
    <row r="13" spans="1:11" ht="130.5" hidden="1" outlineLevel="1" collapsed="1" x14ac:dyDescent="0.25">
      <c r="A13" s="238">
        <f t="shared" si="0"/>
        <v>9</v>
      </c>
      <c r="B13" s="234" t="s">
        <v>607</v>
      </c>
      <c r="C13" s="234" t="s">
        <v>608</v>
      </c>
      <c r="D13" s="236"/>
      <c r="E13" s="237"/>
      <c r="F13" s="237"/>
      <c r="G13" s="237"/>
      <c r="H13" s="237"/>
      <c r="I13" s="237"/>
      <c r="J13" s="39"/>
      <c r="K13" s="237"/>
    </row>
    <row r="14" spans="1:11" ht="116" hidden="1" outlineLevel="1" collapsed="1" x14ac:dyDescent="0.25">
      <c r="A14" s="238">
        <f>A13+1</f>
        <v>10</v>
      </c>
      <c r="B14" s="234" t="s">
        <v>609</v>
      </c>
      <c r="C14" s="234" t="s">
        <v>610</v>
      </c>
      <c r="D14" s="236"/>
      <c r="E14" s="237"/>
      <c r="F14" s="237"/>
      <c r="G14" s="237"/>
      <c r="H14" s="237"/>
      <c r="I14" s="237"/>
      <c r="J14" s="39"/>
      <c r="K14" s="237"/>
    </row>
    <row r="15" spans="1:11" ht="101.5" hidden="1" outlineLevel="1" x14ac:dyDescent="0.25">
      <c r="A15" s="238">
        <f t="shared" si="0"/>
        <v>11</v>
      </c>
      <c r="B15" s="234" t="s">
        <v>611</v>
      </c>
      <c r="C15" s="234" t="s">
        <v>612</v>
      </c>
      <c r="D15" s="236"/>
      <c r="E15" s="237"/>
      <c r="F15" s="237"/>
      <c r="G15" s="237"/>
      <c r="H15" s="237"/>
      <c r="I15" s="237"/>
      <c r="J15" s="39"/>
      <c r="K15" s="237"/>
    </row>
    <row r="16" spans="1:11" ht="145" hidden="1" outlineLevel="1" x14ac:dyDescent="0.25">
      <c r="A16" s="238">
        <f>A15+1</f>
        <v>12</v>
      </c>
      <c r="B16" s="234" t="s">
        <v>672</v>
      </c>
      <c r="C16" s="234" t="s">
        <v>613</v>
      </c>
      <c r="D16" s="236"/>
      <c r="E16" s="237"/>
      <c r="F16" s="237"/>
      <c r="G16" s="237"/>
      <c r="H16" s="237"/>
      <c r="I16" s="237"/>
      <c r="J16" s="39"/>
      <c r="K16" s="237"/>
    </row>
    <row r="17" spans="1:11" ht="58" hidden="1" outlineLevel="1" x14ac:dyDescent="0.25">
      <c r="A17" s="238">
        <f>A16+1</f>
        <v>13</v>
      </c>
      <c r="B17" s="234" t="s">
        <v>615</v>
      </c>
      <c r="C17" s="234" t="s">
        <v>616</v>
      </c>
      <c r="D17" s="236"/>
      <c r="E17" s="237"/>
      <c r="F17" s="237"/>
      <c r="G17" s="237"/>
      <c r="H17" s="237"/>
      <c r="I17" s="237"/>
      <c r="J17" s="39"/>
      <c r="K17" s="237"/>
    </row>
    <row r="18" spans="1:11" hidden="1" outlineLevel="1" x14ac:dyDescent="0.25">
      <c r="A18" s="316"/>
      <c r="B18" s="316" t="s">
        <v>614</v>
      </c>
      <c r="C18" s="310"/>
      <c r="D18" s="311"/>
      <c r="E18" s="312"/>
      <c r="F18" s="312"/>
      <c r="G18" s="312"/>
      <c r="H18" s="312"/>
      <c r="I18" s="312"/>
      <c r="J18" s="39"/>
      <c r="K18" s="312"/>
    </row>
    <row r="19" spans="1:11" ht="116" hidden="1" outlineLevel="1" x14ac:dyDescent="0.25">
      <c r="A19" s="238">
        <f>A17+1</f>
        <v>14</v>
      </c>
      <c r="B19" s="234" t="s">
        <v>617</v>
      </c>
      <c r="C19" s="234" t="s">
        <v>618</v>
      </c>
      <c r="D19" s="236"/>
      <c r="E19" s="237"/>
      <c r="F19" s="237"/>
      <c r="G19" s="237"/>
      <c r="H19" s="237"/>
      <c r="I19" s="237"/>
      <c r="J19" s="39"/>
      <c r="K19" s="237"/>
    </row>
    <row r="20" spans="1:11" ht="130.5" hidden="1" outlineLevel="1" x14ac:dyDescent="0.25">
      <c r="A20" s="238">
        <f>A19+1</f>
        <v>15</v>
      </c>
      <c r="B20" s="234" t="s">
        <v>620</v>
      </c>
      <c r="C20" s="234" t="s">
        <v>619</v>
      </c>
      <c r="D20" s="236"/>
      <c r="E20" s="237"/>
      <c r="F20" s="237"/>
      <c r="G20" s="237"/>
      <c r="H20" s="237"/>
      <c r="I20" s="237"/>
      <c r="J20" s="39"/>
      <c r="K20" s="237"/>
    </row>
    <row r="21" spans="1:11" ht="87" hidden="1" outlineLevel="1" x14ac:dyDescent="0.25">
      <c r="A21" s="238">
        <f>A20+1</f>
        <v>16</v>
      </c>
      <c r="B21" s="234" t="s">
        <v>621</v>
      </c>
      <c r="C21" s="234" t="s">
        <v>622</v>
      </c>
      <c r="D21" s="236"/>
      <c r="E21" s="237"/>
      <c r="F21" s="237"/>
      <c r="G21" s="237"/>
      <c r="H21" s="237"/>
      <c r="I21" s="237"/>
      <c r="J21" s="39"/>
      <c r="K21" s="237"/>
    </row>
    <row r="22" spans="1:11" ht="101.5" hidden="1" outlineLevel="1" x14ac:dyDescent="0.25">
      <c r="A22" s="238">
        <f>A21+1</f>
        <v>17</v>
      </c>
      <c r="B22" s="234" t="s">
        <v>611</v>
      </c>
      <c r="C22" s="234" t="s">
        <v>623</v>
      </c>
      <c r="D22" s="236"/>
      <c r="E22" s="237"/>
      <c r="F22" s="237"/>
      <c r="G22" s="237"/>
      <c r="H22" s="237"/>
      <c r="I22" s="237"/>
      <c r="J22" s="39"/>
      <c r="K22" s="237"/>
    </row>
    <row r="23" spans="1:11" ht="145" hidden="1" outlineLevel="1" x14ac:dyDescent="0.25">
      <c r="A23" s="238">
        <f>A22+1</f>
        <v>18</v>
      </c>
      <c r="B23" s="234" t="s">
        <v>673</v>
      </c>
      <c r="C23" s="234" t="s">
        <v>674</v>
      </c>
      <c r="D23" s="236"/>
      <c r="E23" s="237"/>
      <c r="F23" s="237"/>
      <c r="G23" s="237"/>
      <c r="H23" s="237"/>
      <c r="I23" s="237"/>
      <c r="J23" s="39"/>
      <c r="K23" s="237"/>
    </row>
    <row r="24" spans="1:11" hidden="1" outlineLevel="1" x14ac:dyDescent="0.25">
      <c r="A24" s="316"/>
      <c r="B24" s="316" t="s">
        <v>624</v>
      </c>
      <c r="C24" s="310"/>
      <c r="D24" s="311"/>
      <c r="E24" s="312"/>
      <c r="F24" s="312"/>
      <c r="G24" s="312"/>
      <c r="H24" s="312"/>
      <c r="I24" s="312"/>
      <c r="J24" s="39"/>
      <c r="K24" s="312"/>
    </row>
    <row r="25" spans="1:11" ht="217.5" hidden="1" outlineLevel="1" x14ac:dyDescent="0.25">
      <c r="A25" s="238">
        <f>A23+1</f>
        <v>19</v>
      </c>
      <c r="B25" s="234" t="s">
        <v>631</v>
      </c>
      <c r="C25" s="234" t="s">
        <v>627</v>
      </c>
      <c r="D25" s="236"/>
      <c r="E25" s="237"/>
      <c r="F25" s="237"/>
      <c r="G25" s="237"/>
      <c r="H25" s="237"/>
      <c r="I25" s="237"/>
      <c r="J25" s="39"/>
      <c r="K25" s="237"/>
    </row>
    <row r="26" spans="1:11" ht="58" hidden="1" outlineLevel="1" x14ac:dyDescent="0.25">
      <c r="A26" s="238">
        <f>A25+1</f>
        <v>20</v>
      </c>
      <c r="B26" s="234" t="s">
        <v>625</v>
      </c>
      <c r="C26" s="234" t="s">
        <v>626</v>
      </c>
      <c r="D26" s="236"/>
      <c r="E26" s="237"/>
      <c r="F26" s="237"/>
      <c r="G26" s="237"/>
      <c r="H26" s="237"/>
      <c r="I26" s="237"/>
      <c r="J26" s="39"/>
      <c r="K26" s="237"/>
    </row>
    <row r="27" spans="1:11" ht="72.5" hidden="1" outlineLevel="1" x14ac:dyDescent="0.25">
      <c r="A27" s="238">
        <f t="shared" ref="A27:A28" si="1">A26+1</f>
        <v>21</v>
      </c>
      <c r="B27" s="234" t="s">
        <v>628</v>
      </c>
      <c r="C27" s="234" t="s">
        <v>629</v>
      </c>
      <c r="D27" s="236"/>
      <c r="E27" s="237"/>
      <c r="F27" s="237"/>
      <c r="G27" s="237"/>
      <c r="H27" s="237"/>
      <c r="I27" s="237"/>
      <c r="J27" s="39"/>
      <c r="K27" s="237"/>
    </row>
    <row r="28" spans="1:11" ht="101.5" hidden="1" outlineLevel="1" x14ac:dyDescent="0.25">
      <c r="A28" s="238">
        <f t="shared" si="1"/>
        <v>22</v>
      </c>
      <c r="B28" s="234" t="s">
        <v>637</v>
      </c>
      <c r="C28" s="234" t="s">
        <v>630</v>
      </c>
      <c r="D28" s="236"/>
      <c r="E28" s="237"/>
      <c r="F28" s="237"/>
      <c r="G28" s="237"/>
      <c r="H28" s="237"/>
      <c r="I28" s="237"/>
      <c r="J28" s="39"/>
      <c r="K28" s="237"/>
    </row>
    <row r="29" spans="1:11" hidden="1" outlineLevel="1" x14ac:dyDescent="0.25">
      <c r="A29" s="316"/>
      <c r="B29" s="316" t="s">
        <v>632</v>
      </c>
      <c r="C29" s="310"/>
      <c r="D29" s="311"/>
      <c r="E29" s="312"/>
      <c r="F29" s="312"/>
      <c r="G29" s="312"/>
      <c r="H29" s="312"/>
      <c r="I29" s="312"/>
      <c r="J29" s="39"/>
      <c r="K29" s="312"/>
    </row>
    <row r="30" spans="1:11" ht="43.5" hidden="1" outlineLevel="1" x14ac:dyDescent="0.25">
      <c r="A30" s="238">
        <f>A28+1</f>
        <v>23</v>
      </c>
      <c r="B30" s="234" t="s">
        <v>634</v>
      </c>
      <c r="C30" s="234" t="s">
        <v>638</v>
      </c>
      <c r="D30" s="236"/>
      <c r="E30" s="237"/>
      <c r="F30" s="237"/>
      <c r="G30" s="237"/>
      <c r="H30" s="237"/>
      <c r="I30" s="237"/>
      <c r="J30" s="39"/>
      <c r="K30" s="237"/>
    </row>
    <row r="31" spans="1:11" ht="58" hidden="1" outlineLevel="1" x14ac:dyDescent="0.25">
      <c r="A31" s="238">
        <f t="shared" ref="A31:A39" si="2">A30+1</f>
        <v>24</v>
      </c>
      <c r="B31" s="234" t="s">
        <v>648</v>
      </c>
      <c r="C31" s="234" t="s">
        <v>642</v>
      </c>
      <c r="D31" s="236"/>
      <c r="E31" s="237"/>
      <c r="F31" s="237"/>
      <c r="G31" s="237"/>
      <c r="H31" s="237"/>
      <c r="I31" s="237"/>
      <c r="J31" s="39"/>
      <c r="K31" s="237"/>
    </row>
    <row r="32" spans="1:11" ht="58" hidden="1" outlineLevel="1" x14ac:dyDescent="0.25">
      <c r="A32" s="238">
        <f t="shared" si="2"/>
        <v>25</v>
      </c>
      <c r="B32" s="234" t="s">
        <v>643</v>
      </c>
      <c r="C32" s="234" t="s">
        <v>646</v>
      </c>
      <c r="D32" s="236"/>
      <c r="E32" s="237"/>
      <c r="F32" s="237"/>
      <c r="G32" s="237"/>
      <c r="H32" s="237"/>
      <c r="I32" s="237"/>
      <c r="J32" s="39"/>
      <c r="K32" s="237"/>
    </row>
    <row r="33" spans="1:11" ht="43.5" hidden="1" outlineLevel="1" x14ac:dyDescent="0.25">
      <c r="A33" s="238">
        <f t="shared" si="2"/>
        <v>26</v>
      </c>
      <c r="B33" s="234" t="s">
        <v>644</v>
      </c>
      <c r="C33" s="234" t="s">
        <v>642</v>
      </c>
      <c r="D33" s="236"/>
      <c r="E33" s="237"/>
      <c r="F33" s="237"/>
      <c r="G33" s="237"/>
      <c r="H33" s="237"/>
      <c r="I33" s="237"/>
      <c r="J33" s="39"/>
      <c r="K33" s="237"/>
    </row>
    <row r="34" spans="1:11" ht="72.5" hidden="1" outlineLevel="1" x14ac:dyDescent="0.25">
      <c r="A34" s="238">
        <f t="shared" si="2"/>
        <v>27</v>
      </c>
      <c r="B34" s="234" t="s">
        <v>639</v>
      </c>
      <c r="C34" s="234" t="s">
        <v>675</v>
      </c>
      <c r="D34" s="236"/>
      <c r="E34" s="237"/>
      <c r="F34" s="237"/>
      <c r="G34" s="237"/>
      <c r="H34" s="237"/>
      <c r="I34" s="237"/>
      <c r="J34" s="39"/>
      <c r="K34" s="237"/>
    </row>
    <row r="35" spans="1:11" ht="145" hidden="1" outlineLevel="1" x14ac:dyDescent="0.25">
      <c r="A35" s="238">
        <f t="shared" si="2"/>
        <v>28</v>
      </c>
      <c r="B35" s="234" t="s">
        <v>649</v>
      </c>
      <c r="C35" s="234" t="s">
        <v>647</v>
      </c>
      <c r="D35" s="236"/>
      <c r="E35" s="237"/>
      <c r="F35" s="237"/>
      <c r="G35" s="237"/>
      <c r="H35" s="237"/>
      <c r="I35" s="237"/>
      <c r="J35" s="39"/>
      <c r="K35" s="237"/>
    </row>
    <row r="36" spans="1:11" ht="174" hidden="1" outlineLevel="1" x14ac:dyDescent="0.25">
      <c r="A36" s="238">
        <f t="shared" si="2"/>
        <v>29</v>
      </c>
      <c r="B36" s="234" t="s">
        <v>650</v>
      </c>
      <c r="C36" s="234" t="s">
        <v>647</v>
      </c>
      <c r="D36" s="236"/>
      <c r="E36" s="237"/>
      <c r="F36" s="237"/>
      <c r="G36" s="237"/>
      <c r="H36" s="237"/>
      <c r="I36" s="237"/>
      <c r="J36" s="39"/>
      <c r="K36" s="237"/>
    </row>
    <row r="37" spans="1:11" ht="72.5" hidden="1" outlineLevel="1" x14ac:dyDescent="0.25">
      <c r="A37" s="238">
        <f t="shared" si="2"/>
        <v>30</v>
      </c>
      <c r="B37" s="234" t="s">
        <v>633</v>
      </c>
      <c r="C37" s="234" t="s">
        <v>645</v>
      </c>
      <c r="D37" s="236"/>
      <c r="E37" s="237"/>
      <c r="F37" s="237"/>
      <c r="G37" s="237"/>
      <c r="H37" s="237"/>
      <c r="I37" s="237"/>
      <c r="J37" s="39"/>
      <c r="K37" s="237"/>
    </row>
    <row r="38" spans="1:11" ht="130.5" hidden="1" outlineLevel="1" x14ac:dyDescent="0.25">
      <c r="A38" s="238">
        <f t="shared" si="2"/>
        <v>31</v>
      </c>
      <c r="B38" s="234" t="s">
        <v>640</v>
      </c>
      <c r="C38" s="234" t="s">
        <v>635</v>
      </c>
      <c r="D38" s="236"/>
      <c r="E38" s="237"/>
      <c r="F38" s="237"/>
      <c r="G38" s="237"/>
      <c r="H38" s="237"/>
      <c r="I38" s="237"/>
      <c r="J38" s="39"/>
      <c r="K38" s="237"/>
    </row>
    <row r="39" spans="1:11" ht="29" hidden="1" outlineLevel="1" x14ac:dyDescent="0.25">
      <c r="A39" s="238">
        <f t="shared" si="2"/>
        <v>32</v>
      </c>
      <c r="B39" s="234" t="s">
        <v>346</v>
      </c>
      <c r="C39" s="234" t="s">
        <v>636</v>
      </c>
      <c r="D39" s="236"/>
      <c r="E39" s="237"/>
      <c r="F39" s="237"/>
      <c r="G39" s="237"/>
      <c r="H39" s="237"/>
      <c r="I39" s="237"/>
      <c r="J39" s="39"/>
      <c r="K39" s="237"/>
    </row>
    <row r="40" spans="1:11" collapsed="1" x14ac:dyDescent="0.25">
      <c r="A40" s="166"/>
      <c r="B40" s="166" t="s">
        <v>745</v>
      </c>
      <c r="C40" s="167"/>
      <c r="D40" s="168"/>
      <c r="E40" s="168"/>
      <c r="F40" s="168"/>
      <c r="G40" s="168"/>
      <c r="H40" s="168"/>
      <c r="I40" s="168"/>
      <c r="J40" s="39"/>
      <c r="K40" s="165"/>
    </row>
    <row r="41" spans="1:11" ht="58" hidden="1" outlineLevel="1" x14ac:dyDescent="0.25">
      <c r="A41" s="238">
        <v>1</v>
      </c>
      <c r="B41" s="234" t="s">
        <v>382</v>
      </c>
      <c r="C41" s="235" t="s">
        <v>597</v>
      </c>
      <c r="D41" s="236"/>
      <c r="E41" s="237"/>
      <c r="F41" s="237"/>
      <c r="G41" s="237"/>
      <c r="H41" s="237"/>
      <c r="I41" s="237"/>
      <c r="J41" s="39"/>
      <c r="K41" s="237"/>
    </row>
    <row r="42" spans="1:11" ht="72.5" hidden="1" outlineLevel="1" x14ac:dyDescent="0.25">
      <c r="A42" s="238">
        <f>A41+1</f>
        <v>2</v>
      </c>
      <c r="B42" s="234" t="s">
        <v>383</v>
      </c>
      <c r="C42" s="234" t="s">
        <v>240</v>
      </c>
      <c r="D42" s="236"/>
      <c r="E42" s="237"/>
      <c r="F42" s="237"/>
      <c r="G42" s="237"/>
      <c r="H42" s="237"/>
      <c r="I42" s="237"/>
      <c r="J42" s="39"/>
      <c r="K42" s="237"/>
    </row>
    <row r="43" spans="1:11" ht="43.5" hidden="1" outlineLevel="1" x14ac:dyDescent="0.25">
      <c r="A43" s="238">
        <f t="shared" ref="A43:A50" si="3">A42+1</f>
        <v>3</v>
      </c>
      <c r="B43" s="234" t="s">
        <v>381</v>
      </c>
      <c r="C43" s="234" t="s">
        <v>596</v>
      </c>
      <c r="D43" s="236"/>
      <c r="E43" s="237"/>
      <c r="F43" s="237"/>
      <c r="G43" s="237"/>
      <c r="H43" s="237"/>
      <c r="I43" s="237"/>
      <c r="J43" s="39"/>
      <c r="K43" s="237"/>
    </row>
    <row r="44" spans="1:11" ht="101.5" hidden="1" outlineLevel="1" x14ac:dyDescent="0.25">
      <c r="A44" s="238">
        <f t="shared" si="3"/>
        <v>4</v>
      </c>
      <c r="B44" s="234" t="s">
        <v>407</v>
      </c>
      <c r="C44" s="234" t="s">
        <v>742</v>
      </c>
      <c r="D44" s="236"/>
      <c r="E44" s="237"/>
      <c r="F44" s="237"/>
      <c r="G44" s="237"/>
      <c r="H44" s="237"/>
      <c r="I44" s="237"/>
      <c r="J44" s="39"/>
      <c r="K44" s="237"/>
    </row>
    <row r="45" spans="1:11" ht="58" hidden="1" outlineLevel="1" x14ac:dyDescent="0.25">
      <c r="A45" s="238">
        <f t="shared" si="3"/>
        <v>5</v>
      </c>
      <c r="B45" s="234" t="s">
        <v>599</v>
      </c>
      <c r="C45" s="234" t="s">
        <v>598</v>
      </c>
      <c r="D45" s="236"/>
      <c r="E45" s="237"/>
      <c r="F45" s="237"/>
      <c r="G45" s="237"/>
      <c r="H45" s="237"/>
      <c r="I45" s="237"/>
      <c r="J45" s="39"/>
      <c r="K45" s="237"/>
    </row>
    <row r="46" spans="1:11" ht="43.5" hidden="1" outlineLevel="1" x14ac:dyDescent="0.25">
      <c r="A46" s="238">
        <f>A45+1</f>
        <v>6</v>
      </c>
      <c r="B46" s="234" t="s">
        <v>600</v>
      </c>
      <c r="C46" s="234" t="s">
        <v>601</v>
      </c>
      <c r="D46" s="236"/>
      <c r="E46" s="237"/>
      <c r="F46" s="237"/>
      <c r="G46" s="237"/>
      <c r="H46" s="237"/>
      <c r="I46" s="237"/>
      <c r="J46" s="39"/>
      <c r="K46" s="237"/>
    </row>
    <row r="47" spans="1:11" hidden="1" outlineLevel="1" x14ac:dyDescent="0.25">
      <c r="A47" s="316"/>
      <c r="B47" s="316" t="s">
        <v>651</v>
      </c>
      <c r="C47" s="310"/>
      <c r="D47" s="311"/>
      <c r="E47" s="312"/>
      <c r="F47" s="312"/>
      <c r="G47" s="312"/>
      <c r="H47" s="312"/>
      <c r="I47" s="312"/>
      <c r="J47" s="39"/>
      <c r="K47" s="312"/>
    </row>
    <row r="48" spans="1:11" ht="130.5" hidden="1" outlineLevel="1" x14ac:dyDescent="0.25">
      <c r="A48" s="238">
        <f>A46+1</f>
        <v>7</v>
      </c>
      <c r="B48" s="234" t="s">
        <v>453</v>
      </c>
      <c r="C48" s="234" t="s">
        <v>652</v>
      </c>
      <c r="D48" s="236"/>
      <c r="E48" s="237"/>
      <c r="F48" s="237"/>
      <c r="G48" s="237"/>
      <c r="H48" s="237"/>
      <c r="I48" s="237"/>
      <c r="J48" s="39"/>
      <c r="K48" s="237"/>
    </row>
    <row r="49" spans="1:11" ht="58" hidden="1" outlineLevel="1" x14ac:dyDescent="0.25">
      <c r="A49" s="238">
        <f>A48+1</f>
        <v>8</v>
      </c>
      <c r="B49" s="234" t="s">
        <v>454</v>
      </c>
      <c r="C49" s="234" t="s">
        <v>659</v>
      </c>
      <c r="D49" s="236"/>
      <c r="E49" s="237"/>
      <c r="F49" s="237"/>
      <c r="G49" s="237"/>
      <c r="H49" s="237"/>
      <c r="I49" s="237"/>
      <c r="J49" s="39"/>
      <c r="K49" s="237"/>
    </row>
    <row r="50" spans="1:11" ht="246.5" hidden="1" outlineLevel="1" collapsed="1" x14ac:dyDescent="0.25">
      <c r="A50" s="238">
        <f t="shared" si="3"/>
        <v>9</v>
      </c>
      <c r="B50" s="234" t="s">
        <v>451</v>
      </c>
      <c r="C50" s="234" t="s">
        <v>652</v>
      </c>
      <c r="D50" s="236"/>
      <c r="E50" s="237"/>
      <c r="F50" s="237"/>
      <c r="G50" s="237"/>
      <c r="H50" s="237"/>
      <c r="I50" s="237"/>
      <c r="J50" s="39"/>
      <c r="K50" s="237"/>
    </row>
    <row r="51" spans="1:11" ht="58" hidden="1" outlineLevel="1" x14ac:dyDescent="0.25">
      <c r="A51" s="238">
        <f>A50+1</f>
        <v>10</v>
      </c>
      <c r="B51" s="234" t="s">
        <v>653</v>
      </c>
      <c r="C51" s="234" t="s">
        <v>652</v>
      </c>
      <c r="D51" s="236"/>
      <c r="E51" s="237"/>
      <c r="F51" s="237"/>
      <c r="G51" s="237"/>
      <c r="H51" s="237"/>
      <c r="I51" s="237"/>
      <c r="J51" s="39"/>
      <c r="K51" s="237"/>
    </row>
    <row r="52" spans="1:11" hidden="1" outlineLevel="1" x14ac:dyDescent="0.25">
      <c r="A52" s="316"/>
      <c r="B52" s="316" t="s">
        <v>624</v>
      </c>
      <c r="C52" s="310"/>
      <c r="D52" s="311"/>
      <c r="E52" s="312"/>
      <c r="F52" s="312"/>
      <c r="G52" s="312"/>
      <c r="H52" s="312"/>
      <c r="I52" s="312"/>
      <c r="J52" s="39"/>
      <c r="K52" s="312"/>
    </row>
    <row r="53" spans="1:11" ht="217.5" hidden="1" outlineLevel="1" x14ac:dyDescent="0.25">
      <c r="A53" s="238">
        <f>A51+1</f>
        <v>11</v>
      </c>
      <c r="B53" s="234" t="s">
        <v>658</v>
      </c>
      <c r="C53" s="234" t="s">
        <v>654</v>
      </c>
      <c r="D53" s="236"/>
      <c r="E53" s="237"/>
      <c r="F53" s="237"/>
      <c r="G53" s="237"/>
      <c r="H53" s="237"/>
      <c r="I53" s="237"/>
      <c r="J53" s="39"/>
      <c r="K53" s="237"/>
    </row>
    <row r="54" spans="1:11" ht="58" hidden="1" outlineLevel="1" x14ac:dyDescent="0.25">
      <c r="A54" s="238">
        <f>A53+1</f>
        <v>12</v>
      </c>
      <c r="B54" s="234" t="s">
        <v>660</v>
      </c>
      <c r="C54" s="234" t="s">
        <v>655</v>
      </c>
      <c r="D54" s="236"/>
      <c r="E54" s="237"/>
      <c r="F54" s="237"/>
      <c r="G54" s="237"/>
      <c r="H54" s="237"/>
      <c r="I54" s="237"/>
      <c r="J54" s="39"/>
      <c r="K54" s="237"/>
    </row>
    <row r="55" spans="1:11" ht="72.5" hidden="1" outlineLevel="1" x14ac:dyDescent="0.25">
      <c r="A55" s="238">
        <f t="shared" ref="A55:A56" si="4">A54+1</f>
        <v>13</v>
      </c>
      <c r="B55" s="234" t="s">
        <v>661</v>
      </c>
      <c r="C55" s="234" t="s">
        <v>656</v>
      </c>
      <c r="D55" s="236"/>
      <c r="E55" s="237"/>
      <c r="F55" s="237"/>
      <c r="G55" s="237"/>
      <c r="H55" s="237"/>
      <c r="I55" s="237"/>
      <c r="J55" s="39"/>
      <c r="K55" s="237"/>
    </row>
    <row r="56" spans="1:11" ht="101.5" hidden="1" outlineLevel="1" x14ac:dyDescent="0.25">
      <c r="A56" s="238">
        <f t="shared" si="4"/>
        <v>14</v>
      </c>
      <c r="B56" s="234" t="s">
        <v>662</v>
      </c>
      <c r="C56" s="234" t="s">
        <v>657</v>
      </c>
      <c r="D56" s="236"/>
      <c r="E56" s="237"/>
      <c r="F56" s="237"/>
      <c r="G56" s="237"/>
      <c r="H56" s="237"/>
      <c r="I56" s="237"/>
      <c r="J56" s="39"/>
      <c r="K56" s="237"/>
    </row>
    <row r="57" spans="1:11" hidden="1" outlineLevel="1" x14ac:dyDescent="0.25">
      <c r="A57" s="316"/>
      <c r="B57" s="316" t="s">
        <v>632</v>
      </c>
      <c r="C57" s="310"/>
      <c r="D57" s="311"/>
      <c r="E57" s="312"/>
      <c r="F57" s="312"/>
      <c r="G57" s="312"/>
      <c r="H57" s="312"/>
      <c r="I57" s="312"/>
      <c r="J57" s="39"/>
      <c r="K57" s="312"/>
    </row>
    <row r="58" spans="1:11" ht="43.5" hidden="1" outlineLevel="1" x14ac:dyDescent="0.25">
      <c r="A58" s="238">
        <f>A56+1</f>
        <v>15</v>
      </c>
      <c r="B58" s="234" t="s">
        <v>634</v>
      </c>
      <c r="C58" s="234" t="s">
        <v>638</v>
      </c>
      <c r="D58" s="236"/>
      <c r="E58" s="237"/>
      <c r="F58" s="237"/>
      <c r="G58" s="237"/>
      <c r="H58" s="237"/>
      <c r="I58" s="237"/>
      <c r="J58" s="39"/>
      <c r="K58" s="237"/>
    </row>
    <row r="59" spans="1:11" ht="58" hidden="1" outlineLevel="1" x14ac:dyDescent="0.25">
      <c r="A59" s="238">
        <f t="shared" ref="A59:A67" si="5">A58+1</f>
        <v>16</v>
      </c>
      <c r="B59" s="234" t="s">
        <v>641</v>
      </c>
      <c r="C59" s="234" t="s">
        <v>642</v>
      </c>
      <c r="D59" s="236"/>
      <c r="E59" s="237"/>
      <c r="F59" s="237"/>
      <c r="G59" s="237"/>
      <c r="H59" s="237"/>
      <c r="I59" s="237"/>
      <c r="J59" s="39"/>
      <c r="K59" s="237"/>
    </row>
    <row r="60" spans="1:11" ht="72.5" hidden="1" outlineLevel="1" x14ac:dyDescent="0.25">
      <c r="A60" s="238">
        <f t="shared" si="5"/>
        <v>17</v>
      </c>
      <c r="B60" s="234" t="s">
        <v>663</v>
      </c>
      <c r="C60" s="234" t="s">
        <v>646</v>
      </c>
      <c r="D60" s="236"/>
      <c r="E60" s="237"/>
      <c r="F60" s="237"/>
      <c r="G60" s="237"/>
      <c r="H60" s="237"/>
      <c r="I60" s="237"/>
      <c r="J60" s="39"/>
      <c r="K60" s="237"/>
    </row>
    <row r="61" spans="1:11" ht="29" hidden="1" outlineLevel="1" x14ac:dyDescent="0.25">
      <c r="A61" s="238">
        <f t="shared" si="5"/>
        <v>18</v>
      </c>
      <c r="B61" s="234" t="s">
        <v>667</v>
      </c>
      <c r="C61" s="234" t="s">
        <v>668</v>
      </c>
      <c r="D61" s="236"/>
      <c r="E61" s="237"/>
      <c r="F61" s="237"/>
      <c r="G61" s="237"/>
      <c r="H61" s="237"/>
      <c r="I61" s="237"/>
      <c r="J61" s="39"/>
      <c r="K61" s="237"/>
    </row>
    <row r="62" spans="1:11" ht="72.5" hidden="1" outlineLevel="1" x14ac:dyDescent="0.25">
      <c r="A62" s="238">
        <f t="shared" si="5"/>
        <v>19</v>
      </c>
      <c r="B62" s="234" t="s">
        <v>639</v>
      </c>
      <c r="C62" s="234" t="s">
        <v>664</v>
      </c>
      <c r="D62" s="236"/>
      <c r="E62" s="237"/>
      <c r="F62" s="237"/>
      <c r="G62" s="237"/>
      <c r="H62" s="237"/>
      <c r="I62" s="237"/>
      <c r="J62" s="39"/>
      <c r="K62" s="237"/>
    </row>
    <row r="63" spans="1:11" ht="58" hidden="1" outlineLevel="1" x14ac:dyDescent="0.25">
      <c r="A63" s="238">
        <f t="shared" si="5"/>
        <v>20</v>
      </c>
      <c r="B63" s="234" t="s">
        <v>677</v>
      </c>
      <c r="C63" s="234" t="s">
        <v>669</v>
      </c>
      <c r="D63" s="236"/>
      <c r="E63" s="237"/>
      <c r="F63" s="237"/>
      <c r="G63" s="237"/>
      <c r="H63" s="237"/>
      <c r="I63" s="237"/>
      <c r="J63" s="39"/>
      <c r="K63" s="237"/>
    </row>
    <row r="64" spans="1:11" ht="130.5" hidden="1" outlineLevel="1" x14ac:dyDescent="0.25">
      <c r="A64" s="238">
        <f t="shared" si="5"/>
        <v>21</v>
      </c>
      <c r="B64" s="234" t="s">
        <v>676</v>
      </c>
      <c r="C64" s="234" t="s">
        <v>670</v>
      </c>
      <c r="D64" s="236"/>
      <c r="E64" s="237"/>
      <c r="F64" s="237"/>
      <c r="G64" s="237"/>
      <c r="H64" s="237"/>
      <c r="I64" s="237"/>
      <c r="J64" s="39"/>
      <c r="K64" s="237"/>
    </row>
    <row r="65" spans="1:11" ht="72.5" hidden="1" outlineLevel="1" x14ac:dyDescent="0.25">
      <c r="A65" s="238">
        <f t="shared" si="5"/>
        <v>22</v>
      </c>
      <c r="B65" s="234" t="s">
        <v>665</v>
      </c>
      <c r="C65" s="234" t="s">
        <v>666</v>
      </c>
      <c r="D65" s="236"/>
      <c r="E65" s="237"/>
      <c r="F65" s="237"/>
      <c r="G65" s="237"/>
      <c r="H65" s="237"/>
      <c r="I65" s="237"/>
      <c r="J65" s="39"/>
      <c r="K65" s="237"/>
    </row>
    <row r="66" spans="1:11" ht="130.5" hidden="1" outlineLevel="1" x14ac:dyDescent="0.25">
      <c r="A66" s="238">
        <f t="shared" si="5"/>
        <v>23</v>
      </c>
      <c r="B66" s="234" t="s">
        <v>671</v>
      </c>
      <c r="C66" s="234" t="s">
        <v>635</v>
      </c>
      <c r="D66" s="236"/>
      <c r="E66" s="237"/>
      <c r="F66" s="237"/>
      <c r="G66" s="237"/>
      <c r="H66" s="237"/>
      <c r="I66" s="237"/>
      <c r="J66" s="39"/>
      <c r="K66" s="237"/>
    </row>
    <row r="67" spans="1:11" ht="29" hidden="1" outlineLevel="1" x14ac:dyDescent="0.25">
      <c r="A67" s="238">
        <f t="shared" si="5"/>
        <v>24</v>
      </c>
      <c r="B67" s="234" t="s">
        <v>346</v>
      </c>
      <c r="C67" s="234" t="s">
        <v>636</v>
      </c>
      <c r="D67" s="236"/>
      <c r="E67" s="237"/>
      <c r="F67" s="237"/>
      <c r="G67" s="237"/>
      <c r="H67" s="237"/>
      <c r="I67" s="237"/>
      <c r="J67" s="39"/>
      <c r="K67" s="237"/>
    </row>
    <row r="68" spans="1:11" collapsed="1" x14ac:dyDescent="0.25">
      <c r="A68" s="166"/>
      <c r="B68" s="166" t="s">
        <v>455</v>
      </c>
      <c r="C68" s="169"/>
      <c r="D68" s="168"/>
      <c r="E68" s="169"/>
      <c r="F68" s="169"/>
      <c r="G68" s="168"/>
      <c r="H68" s="169"/>
      <c r="I68" s="168"/>
      <c r="J68" s="39"/>
      <c r="K68" s="165"/>
    </row>
    <row r="69" spans="1:11" ht="58" hidden="1" outlineLevel="1" x14ac:dyDescent="0.25">
      <c r="A69" s="238">
        <v>1</v>
      </c>
      <c r="B69" s="234" t="s">
        <v>382</v>
      </c>
      <c r="C69" s="235" t="s">
        <v>253</v>
      </c>
      <c r="D69" s="236"/>
      <c r="E69" s="234"/>
      <c r="F69" s="234"/>
      <c r="G69" s="237"/>
      <c r="H69" s="237"/>
      <c r="I69" s="237"/>
      <c r="J69" s="39"/>
      <c r="K69" s="237"/>
    </row>
    <row r="70" spans="1:11" ht="72.5" hidden="1" outlineLevel="1" x14ac:dyDescent="0.25">
      <c r="A70" s="238">
        <f>A69+1</f>
        <v>2</v>
      </c>
      <c r="B70" s="234" t="s">
        <v>452</v>
      </c>
      <c r="C70" s="234" t="s">
        <v>240</v>
      </c>
      <c r="D70" s="236"/>
      <c r="E70" s="234"/>
      <c r="F70" s="234"/>
      <c r="G70" s="237"/>
      <c r="H70" s="237"/>
      <c r="I70" s="237"/>
      <c r="J70" s="39"/>
      <c r="K70" s="237"/>
    </row>
    <row r="71" spans="1:11" ht="43.5" hidden="1" outlineLevel="1" x14ac:dyDescent="0.25">
      <c r="A71" s="238">
        <v>3</v>
      </c>
      <c r="B71" s="234" t="s">
        <v>381</v>
      </c>
      <c r="C71" s="234" t="s">
        <v>380</v>
      </c>
      <c r="D71" s="236"/>
      <c r="E71" s="238"/>
      <c r="F71" s="238"/>
      <c r="G71" s="237"/>
      <c r="H71" s="237"/>
      <c r="I71" s="237"/>
      <c r="J71" s="39"/>
      <c r="K71" s="237"/>
    </row>
    <row r="72" spans="1:11" ht="101.5" hidden="1" outlineLevel="1" x14ac:dyDescent="0.25">
      <c r="A72" s="238">
        <v>4</v>
      </c>
      <c r="B72" s="234" t="s">
        <v>407</v>
      </c>
      <c r="C72" s="234" t="s">
        <v>742</v>
      </c>
      <c r="D72" s="236"/>
      <c r="E72" s="238"/>
      <c r="F72" s="238"/>
      <c r="G72" s="237"/>
      <c r="H72" s="237"/>
      <c r="I72" s="237"/>
      <c r="J72" s="39"/>
      <c r="K72" s="237"/>
    </row>
    <row r="73" spans="1:11" ht="29" hidden="1" outlineLevel="1" x14ac:dyDescent="0.25">
      <c r="A73" s="238">
        <v>5</v>
      </c>
      <c r="B73" s="234" t="s">
        <v>384</v>
      </c>
      <c r="C73" s="234" t="s">
        <v>241</v>
      </c>
      <c r="D73" s="236"/>
      <c r="E73" s="237"/>
      <c r="F73" s="237"/>
      <c r="G73" s="237"/>
      <c r="H73" s="237"/>
      <c r="I73" s="237"/>
      <c r="J73" s="39"/>
      <c r="K73" s="237"/>
    </row>
    <row r="74" spans="1:11" ht="29" hidden="1" outlineLevel="1" x14ac:dyDescent="0.25">
      <c r="A74" s="238">
        <f>A73+1</f>
        <v>6</v>
      </c>
      <c r="B74" s="234" t="s">
        <v>243</v>
      </c>
      <c r="C74" s="234" t="s">
        <v>242</v>
      </c>
      <c r="D74" s="236"/>
      <c r="E74" s="237"/>
      <c r="F74" s="237"/>
      <c r="G74" s="237"/>
      <c r="H74" s="237"/>
      <c r="I74" s="237"/>
      <c r="J74" s="39"/>
      <c r="K74" s="237"/>
    </row>
    <row r="75" spans="1:11" ht="43.5" hidden="1" outlineLevel="1" x14ac:dyDescent="0.25">
      <c r="A75" s="238">
        <f>A74+1</f>
        <v>7</v>
      </c>
      <c r="B75" s="234" t="s">
        <v>244</v>
      </c>
      <c r="C75" s="234" t="s">
        <v>232</v>
      </c>
      <c r="D75" s="236"/>
      <c r="E75" s="237"/>
      <c r="F75" s="237"/>
      <c r="G75" s="237"/>
      <c r="H75" s="237"/>
      <c r="I75" s="237"/>
      <c r="J75" s="39"/>
      <c r="K75" s="237"/>
    </row>
    <row r="76" spans="1:11" ht="58" hidden="1" outlineLevel="1" x14ac:dyDescent="0.25">
      <c r="A76" s="238">
        <f>A75+1</f>
        <v>8</v>
      </c>
      <c r="B76" s="234" t="s">
        <v>456</v>
      </c>
      <c r="C76" s="234" t="s">
        <v>233</v>
      </c>
      <c r="D76" s="236"/>
      <c r="E76" s="237"/>
      <c r="F76" s="237"/>
      <c r="G76" s="237"/>
      <c r="H76" s="237"/>
      <c r="I76" s="237"/>
      <c r="J76" s="39"/>
      <c r="K76" s="237"/>
    </row>
    <row r="77" spans="1:11" ht="58" hidden="1" outlineLevel="1" x14ac:dyDescent="0.25">
      <c r="A77" s="238">
        <f>A76+1</f>
        <v>9</v>
      </c>
      <c r="B77" s="234" t="s">
        <v>245</v>
      </c>
      <c r="C77" s="234" t="s">
        <v>246</v>
      </c>
      <c r="D77" s="236"/>
      <c r="E77" s="237"/>
      <c r="F77" s="237"/>
      <c r="G77" s="237"/>
      <c r="H77" s="237"/>
      <c r="I77" s="237"/>
      <c r="J77" s="39"/>
      <c r="K77" s="237"/>
    </row>
    <row r="78" spans="1:11" ht="101.5" hidden="1" outlineLevel="1" x14ac:dyDescent="0.25">
      <c r="A78" s="238">
        <f>A77+1</f>
        <v>10</v>
      </c>
      <c r="B78" s="234" t="s">
        <v>248</v>
      </c>
      <c r="C78" s="234" t="s">
        <v>247</v>
      </c>
      <c r="D78" s="236"/>
      <c r="E78" s="237"/>
      <c r="F78" s="237"/>
      <c r="G78" s="237"/>
      <c r="H78" s="237"/>
      <c r="I78" s="237"/>
      <c r="J78" s="39"/>
      <c r="K78" s="237"/>
    </row>
    <row r="79" spans="1:11" ht="58" hidden="1" outlineLevel="1" x14ac:dyDescent="0.25">
      <c r="A79" s="238">
        <v>11</v>
      </c>
      <c r="B79" s="234" t="s">
        <v>457</v>
      </c>
      <c r="C79" s="234" t="s">
        <v>249</v>
      </c>
      <c r="D79" s="236"/>
      <c r="E79" s="237"/>
      <c r="F79" s="237"/>
      <c r="G79" s="237"/>
      <c r="H79" s="237"/>
      <c r="I79" s="237"/>
      <c r="J79" s="39"/>
      <c r="K79" s="237"/>
    </row>
    <row r="80" spans="1:11" ht="101.5" hidden="1" outlineLevel="1" x14ac:dyDescent="0.25">
      <c r="A80" s="238">
        <v>12</v>
      </c>
      <c r="B80" s="234" t="s">
        <v>458</v>
      </c>
      <c r="C80" s="234" t="s">
        <v>252</v>
      </c>
      <c r="D80" s="236"/>
      <c r="E80" s="237"/>
      <c r="F80" s="237"/>
      <c r="G80" s="237"/>
      <c r="H80" s="237"/>
      <c r="I80" s="237"/>
      <c r="J80" s="39"/>
      <c r="K80" s="237"/>
    </row>
    <row r="81" spans="1:11" ht="116" hidden="1" outlineLevel="1" x14ac:dyDescent="0.25">
      <c r="A81" s="238">
        <v>13</v>
      </c>
      <c r="B81" s="234" t="s">
        <v>78</v>
      </c>
      <c r="C81" s="234" t="s">
        <v>406</v>
      </c>
      <c r="D81" s="236"/>
      <c r="E81" s="237"/>
      <c r="F81" s="237"/>
      <c r="G81" s="237"/>
      <c r="H81" s="237"/>
      <c r="I81" s="237"/>
      <c r="J81" s="39"/>
      <c r="K81" s="237"/>
    </row>
    <row r="82" spans="1:11" ht="29" hidden="1" outlineLevel="1" x14ac:dyDescent="0.25">
      <c r="A82" s="238">
        <v>14</v>
      </c>
      <c r="B82" s="234" t="s">
        <v>250</v>
      </c>
      <c r="C82" s="234" t="s">
        <v>251</v>
      </c>
      <c r="D82" s="236"/>
      <c r="E82" s="237"/>
      <c r="F82" s="237"/>
      <c r="G82" s="237"/>
      <c r="H82" s="237"/>
      <c r="I82" s="237"/>
      <c r="J82" s="39"/>
      <c r="K82" s="237"/>
    </row>
    <row r="83" spans="1:11" collapsed="1" x14ac:dyDescent="0.25">
      <c r="A83" s="166"/>
      <c r="B83" s="166" t="s">
        <v>459</v>
      </c>
      <c r="C83" s="167"/>
      <c r="D83" s="168"/>
      <c r="E83" s="168"/>
      <c r="F83" s="168"/>
      <c r="G83" s="168"/>
      <c r="H83" s="168"/>
      <c r="I83" s="168"/>
      <c r="J83" s="39"/>
      <c r="K83" s="165"/>
    </row>
    <row r="84" spans="1:11" ht="58" hidden="1" outlineLevel="1" x14ac:dyDescent="0.25">
      <c r="A84" s="238">
        <v>1</v>
      </c>
      <c r="B84" s="234" t="s">
        <v>382</v>
      </c>
      <c r="C84" s="235" t="s">
        <v>253</v>
      </c>
      <c r="D84" s="236"/>
      <c r="E84" s="237"/>
      <c r="F84" s="237"/>
      <c r="G84" s="237"/>
      <c r="H84" s="237"/>
      <c r="I84" s="237"/>
      <c r="J84" s="39"/>
      <c r="K84" s="237"/>
    </row>
    <row r="85" spans="1:11" ht="72.5" hidden="1" outlineLevel="1" x14ac:dyDescent="0.25">
      <c r="A85" s="238">
        <f>A84+1</f>
        <v>2</v>
      </c>
      <c r="B85" s="234" t="s">
        <v>452</v>
      </c>
      <c r="C85" s="234" t="s">
        <v>240</v>
      </c>
      <c r="D85" s="236"/>
      <c r="E85" s="237"/>
      <c r="F85" s="237"/>
      <c r="G85" s="237"/>
      <c r="H85" s="237"/>
      <c r="I85" s="237"/>
      <c r="J85" s="39"/>
      <c r="K85" s="237"/>
    </row>
    <row r="86" spans="1:11" ht="43.5" hidden="1" outlineLevel="1" x14ac:dyDescent="0.25">
      <c r="A86" s="238">
        <v>3</v>
      </c>
      <c r="B86" s="234" t="s">
        <v>381</v>
      </c>
      <c r="C86" s="234" t="s">
        <v>380</v>
      </c>
      <c r="D86" s="236"/>
      <c r="E86" s="237"/>
      <c r="F86" s="237"/>
      <c r="G86" s="237"/>
      <c r="H86" s="237"/>
      <c r="I86" s="237"/>
      <c r="J86" s="39"/>
      <c r="K86" s="237"/>
    </row>
    <row r="87" spans="1:11" ht="101.5" hidden="1" outlineLevel="1" x14ac:dyDescent="0.25">
      <c r="A87" s="238">
        <v>4</v>
      </c>
      <c r="B87" s="234" t="s">
        <v>407</v>
      </c>
      <c r="C87" s="234" t="s">
        <v>742</v>
      </c>
      <c r="D87" s="236"/>
      <c r="E87" s="237"/>
      <c r="F87" s="237"/>
      <c r="G87" s="237"/>
      <c r="H87" s="237"/>
      <c r="I87" s="237"/>
      <c r="J87" s="39"/>
      <c r="K87" s="237"/>
    </row>
    <row r="88" spans="1:11" ht="58" hidden="1" outlineLevel="1" x14ac:dyDescent="0.25">
      <c r="A88" s="238">
        <v>5</v>
      </c>
      <c r="B88" s="234" t="s">
        <v>385</v>
      </c>
      <c r="C88" s="234" t="s">
        <v>241</v>
      </c>
      <c r="D88" s="236"/>
      <c r="E88" s="237"/>
      <c r="F88" s="237"/>
      <c r="G88" s="237"/>
      <c r="H88" s="237"/>
      <c r="I88" s="237"/>
      <c r="J88" s="39"/>
      <c r="K88" s="237"/>
    </row>
    <row r="89" spans="1:11" ht="43.5" hidden="1" outlineLevel="1" x14ac:dyDescent="0.25">
      <c r="A89" s="238">
        <v>6</v>
      </c>
      <c r="B89" s="234" t="s">
        <v>386</v>
      </c>
      <c r="C89" s="234" t="s">
        <v>242</v>
      </c>
      <c r="D89" s="236"/>
      <c r="E89" s="237"/>
      <c r="F89" s="237"/>
      <c r="G89" s="237"/>
      <c r="H89" s="237"/>
      <c r="I89" s="237"/>
      <c r="J89" s="39"/>
      <c r="K89" s="237"/>
    </row>
    <row r="90" spans="1:11" ht="217.5" hidden="1" outlineLevel="1" x14ac:dyDescent="0.25">
      <c r="A90" s="238">
        <v>7</v>
      </c>
      <c r="B90" s="234" t="s">
        <v>387</v>
      </c>
      <c r="C90" s="234" t="s">
        <v>254</v>
      </c>
      <c r="D90" s="236"/>
      <c r="E90" s="237"/>
      <c r="F90" s="237"/>
      <c r="G90" s="237"/>
      <c r="H90" s="237"/>
      <c r="I90" s="237"/>
      <c r="J90" s="39"/>
      <c r="K90" s="237"/>
    </row>
    <row r="91" spans="1:11" ht="58" hidden="1" outlineLevel="1" x14ac:dyDescent="0.25">
      <c r="A91" s="238">
        <v>8</v>
      </c>
      <c r="B91" s="234" t="s">
        <v>388</v>
      </c>
      <c r="C91" s="234" t="s">
        <v>255</v>
      </c>
      <c r="D91" s="236"/>
      <c r="E91" s="237"/>
      <c r="F91" s="237"/>
      <c r="G91" s="237"/>
      <c r="H91" s="237"/>
      <c r="I91" s="237"/>
      <c r="J91" s="39"/>
      <c r="K91" s="237"/>
    </row>
    <row r="92" spans="1:11" ht="58" hidden="1" outlineLevel="1" x14ac:dyDescent="0.25">
      <c r="A92" s="238">
        <v>9</v>
      </c>
      <c r="B92" s="234" t="s">
        <v>338</v>
      </c>
      <c r="C92" s="234" t="s">
        <v>256</v>
      </c>
      <c r="D92" s="236"/>
      <c r="E92" s="237"/>
      <c r="F92" s="237"/>
      <c r="G92" s="237"/>
      <c r="H92" s="237"/>
      <c r="I92" s="237"/>
      <c r="J92" s="39"/>
      <c r="K92" s="237"/>
    </row>
    <row r="93" spans="1:11" ht="72.5" hidden="1" outlineLevel="1" x14ac:dyDescent="0.25">
      <c r="A93" s="238">
        <f>A92+1</f>
        <v>10</v>
      </c>
      <c r="B93" s="234" t="s">
        <v>389</v>
      </c>
      <c r="C93" s="235" t="s">
        <v>246</v>
      </c>
      <c r="D93" s="236"/>
      <c r="E93" s="237"/>
      <c r="F93" s="237"/>
      <c r="G93" s="237"/>
      <c r="H93" s="237"/>
      <c r="I93" s="237"/>
      <c r="J93" s="39"/>
      <c r="K93" s="237"/>
    </row>
    <row r="94" spans="1:11" ht="72.5" hidden="1" outlineLevel="1" x14ac:dyDescent="0.25">
      <c r="A94" s="238">
        <f>A93+1</f>
        <v>11</v>
      </c>
      <c r="B94" s="234" t="s">
        <v>390</v>
      </c>
      <c r="C94" s="234" t="s">
        <v>247</v>
      </c>
      <c r="D94" s="236"/>
      <c r="E94" s="237"/>
      <c r="F94" s="237"/>
      <c r="G94" s="237"/>
      <c r="H94" s="237"/>
      <c r="I94" s="237"/>
      <c r="J94" s="39"/>
      <c r="K94" s="237"/>
    </row>
    <row r="95" spans="1:11" ht="145" hidden="1" outlineLevel="1" x14ac:dyDescent="0.25">
      <c r="A95" s="238">
        <f>A94+1</f>
        <v>12</v>
      </c>
      <c r="B95" s="234" t="s">
        <v>391</v>
      </c>
      <c r="C95" s="234" t="s">
        <v>258</v>
      </c>
      <c r="D95" s="236"/>
      <c r="E95" s="237"/>
      <c r="F95" s="237"/>
      <c r="G95" s="237"/>
      <c r="H95" s="237"/>
      <c r="I95" s="237"/>
      <c r="J95" s="39"/>
      <c r="K95" s="237"/>
    </row>
    <row r="96" spans="1:11" ht="72.5" hidden="1" outlineLevel="1" x14ac:dyDescent="0.25">
      <c r="A96" s="238">
        <f>A95+1</f>
        <v>13</v>
      </c>
      <c r="B96" s="234" t="s">
        <v>392</v>
      </c>
      <c r="C96" s="234" t="s">
        <v>257</v>
      </c>
      <c r="D96" s="236"/>
      <c r="E96" s="237"/>
      <c r="F96" s="237"/>
      <c r="G96" s="237"/>
      <c r="H96" s="237"/>
      <c r="I96" s="237"/>
      <c r="J96" s="39"/>
      <c r="K96" s="237"/>
    </row>
    <row r="97" spans="1:11" ht="72.5" hidden="1" outlineLevel="1" x14ac:dyDescent="0.25">
      <c r="A97" s="238">
        <v>14</v>
      </c>
      <c r="B97" s="234" t="s">
        <v>339</v>
      </c>
      <c r="C97" s="235" t="s">
        <v>234</v>
      </c>
      <c r="D97" s="236"/>
      <c r="E97" s="237"/>
      <c r="F97" s="237"/>
      <c r="G97" s="237"/>
      <c r="H97" s="237"/>
      <c r="I97" s="237"/>
      <c r="J97" s="39"/>
      <c r="K97" s="237"/>
    </row>
    <row r="98" spans="1:11" ht="87" hidden="1" outlineLevel="1" x14ac:dyDescent="0.25">
      <c r="A98" s="238">
        <f>A97+1</f>
        <v>15</v>
      </c>
      <c r="B98" s="234" t="s">
        <v>259</v>
      </c>
      <c r="C98" s="235" t="s">
        <v>235</v>
      </c>
      <c r="D98" s="236"/>
      <c r="E98" s="237"/>
      <c r="F98" s="237"/>
      <c r="G98" s="237"/>
      <c r="H98" s="237"/>
      <c r="I98" s="237"/>
      <c r="J98" s="39"/>
      <c r="K98" s="237"/>
    </row>
    <row r="99" spans="1:11" ht="116" hidden="1" outlineLevel="1" x14ac:dyDescent="0.25">
      <c r="A99" s="238">
        <f>A98+1</f>
        <v>16</v>
      </c>
      <c r="B99" s="234" t="s">
        <v>261</v>
      </c>
      <c r="C99" s="235" t="s">
        <v>260</v>
      </c>
      <c r="D99" s="236"/>
      <c r="E99" s="237"/>
      <c r="F99" s="237"/>
      <c r="G99" s="237"/>
      <c r="H99" s="237"/>
      <c r="I99" s="237"/>
      <c r="J99" s="39"/>
      <c r="K99" s="237"/>
    </row>
    <row r="100" spans="1:11" ht="72.5" hidden="1" outlineLevel="1" x14ac:dyDescent="0.25">
      <c r="A100" s="238">
        <f>A99+1</f>
        <v>17</v>
      </c>
      <c r="B100" s="234" t="s">
        <v>347</v>
      </c>
      <c r="C100" s="235" t="s">
        <v>236</v>
      </c>
      <c r="D100" s="236"/>
      <c r="E100" s="237"/>
      <c r="F100" s="237"/>
      <c r="G100" s="237"/>
      <c r="H100" s="237"/>
      <c r="I100" s="237"/>
      <c r="J100" s="39"/>
      <c r="K100" s="237"/>
    </row>
    <row r="101" spans="1:11" ht="72.5" hidden="1" outlineLevel="1" x14ac:dyDescent="0.25">
      <c r="A101" s="238">
        <f>A100+1</f>
        <v>18</v>
      </c>
      <c r="B101" s="234" t="s">
        <v>460</v>
      </c>
      <c r="C101" s="234" t="s">
        <v>237</v>
      </c>
      <c r="D101" s="236"/>
      <c r="E101" s="237"/>
      <c r="F101" s="237"/>
      <c r="G101" s="237"/>
      <c r="H101" s="237"/>
      <c r="I101" s="237"/>
      <c r="J101" s="39"/>
      <c r="K101" s="237"/>
    </row>
    <row r="102" spans="1:11" collapsed="1" x14ac:dyDescent="0.25">
      <c r="A102" s="166"/>
      <c r="B102" s="166" t="s">
        <v>1064</v>
      </c>
      <c r="C102" s="167"/>
      <c r="D102" s="168"/>
      <c r="E102" s="168"/>
      <c r="F102" s="168"/>
      <c r="G102" s="168"/>
      <c r="H102" s="168"/>
      <c r="I102" s="168"/>
      <c r="J102" s="39"/>
      <c r="K102" s="165"/>
    </row>
    <row r="103" spans="1:11" ht="58" hidden="1" outlineLevel="1" x14ac:dyDescent="0.25">
      <c r="A103" s="238">
        <v>1</v>
      </c>
      <c r="B103" s="234" t="s">
        <v>382</v>
      </c>
      <c r="C103" s="235" t="s">
        <v>253</v>
      </c>
      <c r="D103" s="236"/>
      <c r="E103" s="237"/>
      <c r="F103" s="237"/>
      <c r="G103" s="237"/>
      <c r="H103" s="237"/>
      <c r="I103" s="237"/>
      <c r="J103" s="39"/>
      <c r="K103" s="237"/>
    </row>
    <row r="104" spans="1:11" ht="72.5" hidden="1" outlineLevel="1" x14ac:dyDescent="0.25">
      <c r="A104" s="238">
        <f>A103+1</f>
        <v>2</v>
      </c>
      <c r="B104" s="234" t="s">
        <v>452</v>
      </c>
      <c r="C104" s="234" t="s">
        <v>240</v>
      </c>
      <c r="D104" s="236"/>
      <c r="E104" s="237"/>
      <c r="F104" s="237"/>
      <c r="G104" s="237"/>
      <c r="H104" s="237"/>
      <c r="I104" s="237"/>
      <c r="J104" s="39"/>
      <c r="K104" s="237"/>
    </row>
    <row r="105" spans="1:11" ht="43.5" hidden="1" outlineLevel="1" x14ac:dyDescent="0.25">
      <c r="A105" s="238">
        <v>3</v>
      </c>
      <c r="B105" s="234" t="s">
        <v>381</v>
      </c>
      <c r="C105" s="234" t="s">
        <v>380</v>
      </c>
      <c r="D105" s="236"/>
      <c r="E105" s="237"/>
      <c r="F105" s="237"/>
      <c r="G105" s="237"/>
      <c r="H105" s="237"/>
      <c r="I105" s="237"/>
      <c r="J105" s="39"/>
      <c r="K105" s="237"/>
    </row>
    <row r="106" spans="1:11" ht="101.5" hidden="1" outlineLevel="1" x14ac:dyDescent="0.25">
      <c r="A106" s="238">
        <v>4</v>
      </c>
      <c r="B106" s="234" t="s">
        <v>407</v>
      </c>
      <c r="C106" s="234" t="s">
        <v>742</v>
      </c>
      <c r="D106" s="236"/>
      <c r="E106" s="237"/>
      <c r="F106" s="237"/>
      <c r="G106" s="237"/>
      <c r="H106" s="237"/>
      <c r="I106" s="237"/>
      <c r="J106" s="39"/>
      <c r="K106" s="237"/>
    </row>
    <row r="107" spans="1:11" ht="29" hidden="1" outlineLevel="1" x14ac:dyDescent="0.25">
      <c r="A107" s="238">
        <v>5</v>
      </c>
      <c r="B107" s="234" t="s">
        <v>393</v>
      </c>
      <c r="C107" s="234" t="s">
        <v>241</v>
      </c>
      <c r="D107" s="236"/>
      <c r="E107" s="237"/>
      <c r="F107" s="237"/>
      <c r="G107" s="237"/>
      <c r="H107" s="237"/>
      <c r="I107" s="237"/>
      <c r="J107" s="39"/>
      <c r="K107" s="237"/>
    </row>
    <row r="108" spans="1:11" ht="29" hidden="1" outlineLevel="1" x14ac:dyDescent="0.25">
      <c r="A108" s="238">
        <v>6</v>
      </c>
      <c r="B108" s="234" t="s">
        <v>394</v>
      </c>
      <c r="C108" s="235" t="s">
        <v>242</v>
      </c>
      <c r="D108" s="236"/>
      <c r="E108" s="237"/>
      <c r="F108" s="237"/>
      <c r="G108" s="237"/>
      <c r="H108" s="237"/>
      <c r="I108" s="237"/>
      <c r="J108" s="39"/>
      <c r="K108" s="237"/>
    </row>
    <row r="109" spans="1:11" ht="72.5" hidden="1" outlineLevel="1" x14ac:dyDescent="0.25">
      <c r="A109" s="238">
        <v>7</v>
      </c>
      <c r="B109" s="234" t="s">
        <v>461</v>
      </c>
      <c r="C109" s="235" t="s">
        <v>268</v>
      </c>
      <c r="D109" s="236"/>
      <c r="E109" s="237"/>
      <c r="F109" s="237"/>
      <c r="G109" s="237"/>
      <c r="H109" s="237"/>
      <c r="I109" s="237"/>
      <c r="J109" s="39"/>
      <c r="K109" s="237"/>
    </row>
    <row r="110" spans="1:11" ht="58" hidden="1" outlineLevel="1" x14ac:dyDescent="0.25">
      <c r="A110" s="238">
        <v>8</v>
      </c>
      <c r="B110" s="234" t="s">
        <v>395</v>
      </c>
      <c r="C110" s="235" t="s">
        <v>232</v>
      </c>
      <c r="D110" s="236"/>
      <c r="E110" s="237"/>
      <c r="F110" s="237"/>
      <c r="G110" s="237"/>
      <c r="H110" s="237"/>
      <c r="I110" s="237"/>
      <c r="J110" s="39"/>
      <c r="K110" s="237"/>
    </row>
    <row r="111" spans="1:11" ht="72.5" hidden="1" outlineLevel="1" x14ac:dyDescent="0.25">
      <c r="A111" s="238">
        <v>9</v>
      </c>
      <c r="B111" s="234" t="s">
        <v>462</v>
      </c>
      <c r="C111" s="235" t="s">
        <v>233</v>
      </c>
      <c r="D111" s="236"/>
      <c r="E111" s="237"/>
      <c r="F111" s="237"/>
      <c r="G111" s="237"/>
      <c r="H111" s="237"/>
      <c r="I111" s="237"/>
      <c r="J111" s="39"/>
      <c r="K111" s="237"/>
    </row>
    <row r="112" spans="1:11" ht="43.5" hidden="1" outlineLevel="1" x14ac:dyDescent="0.25">
      <c r="A112" s="238">
        <v>10</v>
      </c>
      <c r="B112" s="234" t="s">
        <v>463</v>
      </c>
      <c r="C112" s="234" t="s">
        <v>246</v>
      </c>
      <c r="D112" s="236"/>
      <c r="E112" s="237"/>
      <c r="F112" s="237"/>
      <c r="G112" s="237"/>
      <c r="H112" s="237"/>
      <c r="I112" s="237"/>
      <c r="J112" s="39"/>
      <c r="K112" s="237"/>
    </row>
    <row r="113" spans="1:11" ht="145" hidden="1" outlineLevel="1" x14ac:dyDescent="0.25">
      <c r="A113" s="238">
        <v>11</v>
      </c>
      <c r="B113" s="234" t="s">
        <v>340</v>
      </c>
      <c r="C113" s="234" t="s">
        <v>262</v>
      </c>
      <c r="D113" s="236"/>
      <c r="E113" s="237"/>
      <c r="F113" s="237"/>
      <c r="G113" s="237"/>
      <c r="H113" s="237"/>
      <c r="I113" s="237"/>
      <c r="J113" s="39"/>
      <c r="K113" s="237"/>
    </row>
    <row r="114" spans="1:11" ht="58" hidden="1" outlineLevel="1" x14ac:dyDescent="0.25">
      <c r="A114" s="238">
        <v>12</v>
      </c>
      <c r="B114" s="234" t="s">
        <v>345</v>
      </c>
      <c r="C114" s="234" t="s">
        <v>234</v>
      </c>
      <c r="D114" s="236"/>
      <c r="E114" s="237"/>
      <c r="F114" s="237"/>
      <c r="G114" s="237"/>
      <c r="H114" s="237"/>
      <c r="I114" s="237"/>
      <c r="J114" s="39"/>
      <c r="K114" s="237"/>
    </row>
    <row r="115" spans="1:11" ht="72.5" hidden="1" outlineLevel="1" x14ac:dyDescent="0.25">
      <c r="A115" s="238">
        <f t="shared" ref="A115:A122" si="6">A114+1</f>
        <v>13</v>
      </c>
      <c r="B115" s="234" t="s">
        <v>263</v>
      </c>
      <c r="C115" s="234" t="s">
        <v>235</v>
      </c>
      <c r="D115" s="236"/>
      <c r="E115" s="237"/>
      <c r="F115" s="237"/>
      <c r="G115" s="237"/>
      <c r="H115" s="237"/>
      <c r="I115" s="237"/>
      <c r="J115" s="39"/>
      <c r="K115" s="237"/>
    </row>
    <row r="116" spans="1:11" ht="72.5" hidden="1" outlineLevel="1" x14ac:dyDescent="0.25">
      <c r="A116" s="238">
        <f t="shared" si="6"/>
        <v>14</v>
      </c>
      <c r="B116" s="234" t="s">
        <v>265</v>
      </c>
      <c r="C116" s="234" t="s">
        <v>239</v>
      </c>
      <c r="D116" s="236"/>
      <c r="E116" s="237"/>
      <c r="F116" s="237"/>
      <c r="G116" s="237"/>
      <c r="H116" s="237"/>
      <c r="I116" s="237"/>
      <c r="J116" s="39"/>
      <c r="K116" s="237"/>
    </row>
    <row r="117" spans="1:11" ht="29" hidden="1" outlineLevel="1" x14ac:dyDescent="0.25">
      <c r="A117" s="238">
        <f t="shared" si="6"/>
        <v>15</v>
      </c>
      <c r="B117" s="234" t="s">
        <v>77</v>
      </c>
      <c r="C117" s="234" t="s">
        <v>266</v>
      </c>
      <c r="D117" s="236"/>
      <c r="E117" s="237"/>
      <c r="F117" s="237"/>
      <c r="G117" s="237"/>
      <c r="H117" s="237"/>
      <c r="I117" s="237"/>
      <c r="J117" s="39"/>
      <c r="K117" s="237"/>
    </row>
    <row r="118" spans="1:11" ht="72.5" hidden="1" outlineLevel="1" x14ac:dyDescent="0.25">
      <c r="A118" s="238">
        <f t="shared" si="6"/>
        <v>16</v>
      </c>
      <c r="B118" s="234" t="s">
        <v>464</v>
      </c>
      <c r="C118" s="234" t="s">
        <v>465</v>
      </c>
      <c r="D118" s="236"/>
      <c r="E118" s="237"/>
      <c r="F118" s="237"/>
      <c r="G118" s="237"/>
      <c r="H118" s="237"/>
      <c r="I118" s="237"/>
      <c r="J118" s="39"/>
      <c r="K118" s="237"/>
    </row>
    <row r="119" spans="1:11" ht="58" hidden="1" outlineLevel="1" x14ac:dyDescent="0.25">
      <c r="A119" s="238">
        <f>A118+1</f>
        <v>17</v>
      </c>
      <c r="B119" s="234" t="s">
        <v>466</v>
      </c>
      <c r="C119" s="234" t="s">
        <v>465</v>
      </c>
      <c r="D119" s="236"/>
      <c r="E119" s="237"/>
      <c r="F119" s="237"/>
      <c r="G119" s="237"/>
      <c r="H119" s="237"/>
      <c r="I119" s="237"/>
      <c r="J119" s="39"/>
      <c r="K119" s="237"/>
    </row>
    <row r="120" spans="1:11" ht="43.5" hidden="1" outlineLevel="1" x14ac:dyDescent="0.25">
      <c r="A120" s="238">
        <f>A119+1</f>
        <v>18</v>
      </c>
      <c r="B120" s="234" t="s">
        <v>467</v>
      </c>
      <c r="C120" s="234" t="s">
        <v>267</v>
      </c>
      <c r="D120" s="236"/>
      <c r="E120" s="237"/>
      <c r="F120" s="237"/>
      <c r="G120" s="237"/>
      <c r="H120" s="237"/>
      <c r="I120" s="237"/>
      <c r="J120" s="39"/>
      <c r="K120" s="237"/>
    </row>
    <row r="121" spans="1:11" ht="29" hidden="1" outlineLevel="1" x14ac:dyDescent="0.25">
      <c r="A121" s="238">
        <f t="shared" si="6"/>
        <v>19</v>
      </c>
      <c r="B121" s="234" t="s">
        <v>264</v>
      </c>
      <c r="C121" s="234" t="s">
        <v>251</v>
      </c>
      <c r="D121" s="236"/>
      <c r="E121" s="237"/>
      <c r="F121" s="237"/>
      <c r="G121" s="237"/>
      <c r="H121" s="237"/>
      <c r="I121" s="237"/>
      <c r="J121" s="39"/>
      <c r="K121" s="237"/>
    </row>
    <row r="122" spans="1:11" ht="29" hidden="1" outlineLevel="1" x14ac:dyDescent="0.25">
      <c r="A122" s="238">
        <f t="shared" si="6"/>
        <v>20</v>
      </c>
      <c r="B122" s="234" t="s">
        <v>250</v>
      </c>
      <c r="C122" s="234" t="s">
        <v>238</v>
      </c>
      <c r="D122" s="236"/>
      <c r="E122" s="237"/>
      <c r="F122" s="237"/>
      <c r="G122" s="237"/>
      <c r="H122" s="237"/>
      <c r="I122" s="237"/>
      <c r="J122" s="39"/>
      <c r="K122" s="237"/>
    </row>
    <row r="123" spans="1:11" collapsed="1" x14ac:dyDescent="0.25">
      <c r="A123" s="166"/>
      <c r="B123" s="166" t="s">
        <v>468</v>
      </c>
      <c r="C123" s="167"/>
      <c r="D123" s="168"/>
      <c r="E123" s="168"/>
      <c r="F123" s="168"/>
      <c r="G123" s="168"/>
      <c r="H123" s="168"/>
      <c r="I123" s="168"/>
      <c r="J123" s="39"/>
      <c r="K123" s="165"/>
    </row>
    <row r="124" spans="1:11" ht="43.5" hidden="1" outlineLevel="1" x14ac:dyDescent="0.25">
      <c r="A124" s="238">
        <v>1</v>
      </c>
      <c r="B124" s="234" t="s">
        <v>469</v>
      </c>
      <c r="C124" s="234" t="s">
        <v>380</v>
      </c>
      <c r="D124" s="236"/>
      <c r="E124" s="237"/>
      <c r="F124" s="237"/>
      <c r="G124" s="237"/>
      <c r="H124" s="237"/>
      <c r="I124" s="237"/>
      <c r="J124" s="39"/>
      <c r="K124" s="237"/>
    </row>
    <row r="125" spans="1:11" ht="101.5" hidden="1" outlineLevel="1" x14ac:dyDescent="0.25">
      <c r="A125" s="238">
        <f t="shared" ref="A125:A135" si="7">A124+1</f>
        <v>2</v>
      </c>
      <c r="B125" s="234" t="s">
        <v>470</v>
      </c>
      <c r="C125" s="234" t="s">
        <v>742</v>
      </c>
      <c r="D125" s="236"/>
      <c r="E125" s="237"/>
      <c r="F125" s="237"/>
      <c r="G125" s="237"/>
      <c r="H125" s="237"/>
      <c r="I125" s="237"/>
      <c r="J125" s="39"/>
      <c r="K125" s="237"/>
    </row>
    <row r="126" spans="1:11" ht="58" hidden="1" outlineLevel="1" x14ac:dyDescent="0.25">
      <c r="A126" s="238">
        <f t="shared" si="7"/>
        <v>3</v>
      </c>
      <c r="B126" s="234" t="s">
        <v>471</v>
      </c>
      <c r="C126" s="234" t="s">
        <v>472</v>
      </c>
      <c r="D126" s="236"/>
      <c r="E126" s="237"/>
      <c r="F126" s="237"/>
      <c r="G126" s="237"/>
      <c r="H126" s="237"/>
      <c r="I126" s="237"/>
      <c r="J126" s="39"/>
      <c r="K126" s="237"/>
    </row>
    <row r="127" spans="1:11" ht="58" hidden="1" outlineLevel="1" x14ac:dyDescent="0.25">
      <c r="A127" s="238">
        <f t="shared" si="7"/>
        <v>4</v>
      </c>
      <c r="B127" s="234" t="s">
        <v>473</v>
      </c>
      <c r="C127" s="234" t="s">
        <v>474</v>
      </c>
      <c r="D127" s="236"/>
      <c r="E127" s="237"/>
      <c r="F127" s="237"/>
      <c r="G127" s="237"/>
      <c r="H127" s="237"/>
      <c r="I127" s="237"/>
      <c r="J127" s="39"/>
      <c r="K127" s="237"/>
    </row>
    <row r="128" spans="1:11" ht="72.5" hidden="1" outlineLevel="1" x14ac:dyDescent="0.25">
      <c r="A128" s="238">
        <f t="shared" si="7"/>
        <v>5</v>
      </c>
      <c r="B128" s="234" t="s">
        <v>475</v>
      </c>
      <c r="C128" s="234" t="s">
        <v>476</v>
      </c>
      <c r="D128" s="236"/>
      <c r="E128" s="237"/>
      <c r="F128" s="237"/>
      <c r="G128" s="237"/>
      <c r="H128" s="237"/>
      <c r="I128" s="237"/>
      <c r="J128" s="39"/>
      <c r="K128" s="237"/>
    </row>
    <row r="129" spans="1:11" ht="29" hidden="1" outlineLevel="1" x14ac:dyDescent="0.25">
      <c r="A129" s="238">
        <f t="shared" si="7"/>
        <v>6</v>
      </c>
      <c r="B129" s="234" t="s">
        <v>477</v>
      </c>
      <c r="C129" s="234" t="s">
        <v>269</v>
      </c>
      <c r="D129" s="236"/>
      <c r="E129" s="237"/>
      <c r="F129" s="237"/>
      <c r="G129" s="237"/>
      <c r="H129" s="237"/>
      <c r="I129" s="237"/>
      <c r="J129" s="39"/>
      <c r="K129" s="237"/>
    </row>
    <row r="130" spans="1:11" ht="58" hidden="1" outlineLevel="1" x14ac:dyDescent="0.25">
      <c r="A130" s="238">
        <f t="shared" si="7"/>
        <v>7</v>
      </c>
      <c r="B130" s="234" t="s">
        <v>396</v>
      </c>
      <c r="C130" s="234" t="s">
        <v>270</v>
      </c>
      <c r="D130" s="236"/>
      <c r="E130" s="237"/>
      <c r="F130" s="237"/>
      <c r="G130" s="237"/>
      <c r="H130" s="237"/>
      <c r="I130" s="237"/>
      <c r="J130" s="39"/>
      <c r="K130" s="237"/>
    </row>
    <row r="131" spans="1:11" ht="43.5" hidden="1" outlineLevel="1" x14ac:dyDescent="0.25">
      <c r="A131" s="238">
        <f t="shared" si="7"/>
        <v>8</v>
      </c>
      <c r="B131" s="234" t="s">
        <v>478</v>
      </c>
      <c r="C131" s="234" t="s">
        <v>271</v>
      </c>
      <c r="D131" s="236"/>
      <c r="E131" s="237"/>
      <c r="F131" s="237"/>
      <c r="G131" s="237"/>
      <c r="H131" s="237"/>
      <c r="I131" s="237"/>
      <c r="J131" s="39"/>
      <c r="K131" s="237"/>
    </row>
    <row r="132" spans="1:11" ht="43.5" hidden="1" outlineLevel="1" x14ac:dyDescent="0.25">
      <c r="A132" s="238">
        <f t="shared" si="7"/>
        <v>9</v>
      </c>
      <c r="B132" s="234" t="s">
        <v>479</v>
      </c>
      <c r="C132" s="234" t="s">
        <v>342</v>
      </c>
      <c r="D132" s="236"/>
      <c r="E132" s="237"/>
      <c r="F132" s="237"/>
      <c r="G132" s="237"/>
      <c r="H132" s="237"/>
      <c r="I132" s="237"/>
      <c r="J132" s="39"/>
      <c r="K132" s="237"/>
    </row>
    <row r="133" spans="1:11" ht="29" hidden="1" outlineLevel="1" x14ac:dyDescent="0.25">
      <c r="A133" s="238">
        <f t="shared" si="7"/>
        <v>10</v>
      </c>
      <c r="B133" s="234" t="s">
        <v>344</v>
      </c>
      <c r="C133" s="234" t="s">
        <v>272</v>
      </c>
      <c r="D133" s="236"/>
      <c r="E133" s="237"/>
      <c r="F133" s="237"/>
      <c r="G133" s="237"/>
      <c r="H133" s="237"/>
      <c r="I133" s="237"/>
      <c r="J133" s="39"/>
      <c r="K133" s="237"/>
    </row>
    <row r="134" spans="1:11" ht="29" hidden="1" outlineLevel="1" x14ac:dyDescent="0.25">
      <c r="A134" s="238">
        <f t="shared" si="7"/>
        <v>11</v>
      </c>
      <c r="B134" s="234" t="s">
        <v>13</v>
      </c>
      <c r="C134" s="234" t="s">
        <v>341</v>
      </c>
      <c r="D134" s="236"/>
      <c r="E134" s="237"/>
      <c r="F134" s="237"/>
      <c r="G134" s="237"/>
      <c r="H134" s="237"/>
      <c r="I134" s="237"/>
      <c r="J134" s="39"/>
      <c r="K134" s="237"/>
    </row>
    <row r="135" spans="1:11" ht="29" hidden="1" outlineLevel="1" x14ac:dyDescent="0.25">
      <c r="A135" s="238">
        <f t="shared" si="7"/>
        <v>12</v>
      </c>
      <c r="B135" s="234" t="s">
        <v>343</v>
      </c>
      <c r="C135" s="234" t="s">
        <v>480</v>
      </c>
      <c r="D135" s="236"/>
      <c r="E135" s="237"/>
      <c r="F135" s="237"/>
      <c r="G135" s="237"/>
      <c r="H135" s="237"/>
      <c r="I135" s="237"/>
      <c r="J135" s="39"/>
      <c r="K135" s="237"/>
    </row>
    <row r="136" spans="1:11" collapsed="1" x14ac:dyDescent="0.25">
      <c r="A136" s="166"/>
      <c r="B136" s="166" t="s">
        <v>481</v>
      </c>
      <c r="C136" s="167"/>
      <c r="D136" s="168"/>
      <c r="E136" s="168"/>
      <c r="F136" s="168"/>
      <c r="G136" s="168"/>
      <c r="H136" s="168"/>
      <c r="I136" s="168"/>
      <c r="J136" s="39"/>
      <c r="K136" s="165"/>
    </row>
    <row r="137" spans="1:11" ht="58" hidden="1" outlineLevel="1" x14ac:dyDescent="0.25">
      <c r="A137" s="238">
        <v>1</v>
      </c>
      <c r="B137" s="234" t="s">
        <v>382</v>
      </c>
      <c r="C137" s="235" t="s">
        <v>253</v>
      </c>
      <c r="D137" s="236"/>
      <c r="E137" s="237"/>
      <c r="F137" s="237"/>
      <c r="G137" s="237"/>
      <c r="H137" s="237"/>
      <c r="I137" s="237"/>
      <c r="J137" s="39"/>
      <c r="K137" s="237"/>
    </row>
    <row r="138" spans="1:11" ht="72.5" hidden="1" outlineLevel="1" x14ac:dyDescent="0.25">
      <c r="A138" s="238">
        <f>A137+1</f>
        <v>2</v>
      </c>
      <c r="B138" s="234" t="s">
        <v>452</v>
      </c>
      <c r="C138" s="234" t="s">
        <v>240</v>
      </c>
      <c r="D138" s="236"/>
      <c r="E138" s="237"/>
      <c r="F138" s="237"/>
      <c r="G138" s="237"/>
      <c r="H138" s="237"/>
      <c r="I138" s="237"/>
      <c r="J138" s="39"/>
      <c r="K138" s="237"/>
    </row>
    <row r="139" spans="1:11" ht="43.5" hidden="1" outlineLevel="1" x14ac:dyDescent="0.25">
      <c r="A139" s="238">
        <v>3</v>
      </c>
      <c r="B139" s="234" t="s">
        <v>381</v>
      </c>
      <c r="C139" s="234" t="s">
        <v>380</v>
      </c>
      <c r="D139" s="236"/>
      <c r="E139" s="237"/>
      <c r="F139" s="237"/>
      <c r="G139" s="237"/>
      <c r="H139" s="237"/>
      <c r="I139" s="237"/>
      <c r="J139" s="39"/>
      <c r="K139" s="237"/>
    </row>
    <row r="140" spans="1:11" ht="101.5" hidden="1" outlineLevel="1" x14ac:dyDescent="0.25">
      <c r="A140" s="238">
        <v>4</v>
      </c>
      <c r="B140" s="234" t="s">
        <v>407</v>
      </c>
      <c r="C140" s="234" t="s">
        <v>742</v>
      </c>
      <c r="D140" s="236"/>
      <c r="E140" s="237"/>
      <c r="F140" s="237"/>
      <c r="G140" s="237"/>
      <c r="H140" s="237"/>
      <c r="I140" s="237"/>
      <c r="J140" s="39"/>
      <c r="K140" s="237"/>
    </row>
    <row r="141" spans="1:11" ht="72.5" hidden="1" outlineLevel="1" x14ac:dyDescent="0.25">
      <c r="A141" s="238">
        <f>A140+1</f>
        <v>5</v>
      </c>
      <c r="B141" s="234" t="s">
        <v>482</v>
      </c>
      <c r="C141" s="234" t="s">
        <v>483</v>
      </c>
      <c r="D141" s="236"/>
      <c r="E141" s="237"/>
      <c r="F141" s="237"/>
      <c r="G141" s="237"/>
      <c r="H141" s="237"/>
      <c r="I141" s="237"/>
      <c r="J141" s="39"/>
      <c r="K141" s="237"/>
    </row>
    <row r="142" spans="1:11" ht="72.5" hidden="1" outlineLevel="1" x14ac:dyDescent="0.25">
      <c r="A142" s="238">
        <f t="shared" ref="A142" si="8">A141+1</f>
        <v>6</v>
      </c>
      <c r="B142" s="234" t="s">
        <v>484</v>
      </c>
      <c r="C142" s="234" t="s">
        <v>483</v>
      </c>
      <c r="D142" s="236"/>
      <c r="E142" s="237"/>
      <c r="F142" s="237"/>
      <c r="G142" s="237"/>
      <c r="H142" s="237"/>
      <c r="I142" s="237"/>
      <c r="J142" s="39"/>
      <c r="K142" s="237"/>
    </row>
    <row r="143" spans="1:11" ht="43.5" hidden="1" outlineLevel="1" x14ac:dyDescent="0.25">
      <c r="A143" s="238">
        <f>+A142+1</f>
        <v>7</v>
      </c>
      <c r="B143" s="234" t="s">
        <v>397</v>
      </c>
      <c r="C143" s="234" t="s">
        <v>349</v>
      </c>
      <c r="D143" s="236"/>
      <c r="E143" s="237"/>
      <c r="F143" s="237"/>
      <c r="G143" s="237"/>
      <c r="H143" s="237"/>
      <c r="I143" s="237"/>
      <c r="J143" s="39"/>
      <c r="K143" s="237"/>
    </row>
    <row r="144" spans="1:11" ht="43.5" hidden="1" outlineLevel="1" x14ac:dyDescent="0.25">
      <c r="A144" s="238">
        <f>+A143+1</f>
        <v>8</v>
      </c>
      <c r="B144" s="234" t="s">
        <v>485</v>
      </c>
      <c r="C144" s="234" t="s">
        <v>483</v>
      </c>
      <c r="D144" s="236"/>
      <c r="E144" s="237"/>
      <c r="F144" s="237"/>
      <c r="G144" s="237"/>
      <c r="H144" s="237"/>
      <c r="I144" s="237"/>
      <c r="J144" s="39"/>
      <c r="K144" s="237"/>
    </row>
    <row r="145" spans="1:11" ht="116" hidden="1" outlineLevel="1" x14ac:dyDescent="0.25">
      <c r="A145" s="238">
        <f>+A144+1</f>
        <v>9</v>
      </c>
      <c r="B145" s="234" t="s">
        <v>486</v>
      </c>
      <c r="C145" s="234" t="s">
        <v>483</v>
      </c>
      <c r="D145" s="236"/>
      <c r="E145" s="237"/>
      <c r="F145" s="237"/>
      <c r="G145" s="237"/>
      <c r="H145" s="237"/>
      <c r="I145" s="237"/>
      <c r="J145" s="39"/>
      <c r="K145" s="237"/>
    </row>
    <row r="146" spans="1:11" collapsed="1" x14ac:dyDescent="0.25">
      <c r="A146" s="166"/>
      <c r="B146" s="166" t="s">
        <v>487</v>
      </c>
      <c r="C146" s="167"/>
      <c r="D146" s="168"/>
      <c r="E146" s="168"/>
      <c r="F146" s="168"/>
      <c r="G146" s="168"/>
      <c r="H146" s="168"/>
      <c r="I146" s="168"/>
      <c r="J146" s="39"/>
      <c r="K146" s="165"/>
    </row>
    <row r="147" spans="1:11" ht="58" hidden="1" outlineLevel="1" x14ac:dyDescent="0.25">
      <c r="A147" s="238">
        <v>1</v>
      </c>
      <c r="B147" s="234" t="s">
        <v>382</v>
      </c>
      <c r="C147" s="235" t="s">
        <v>253</v>
      </c>
      <c r="D147" s="236"/>
      <c r="E147" s="237"/>
      <c r="F147" s="237"/>
      <c r="G147" s="237"/>
      <c r="H147" s="237"/>
      <c r="I147" s="237"/>
      <c r="J147" s="39"/>
      <c r="K147" s="237"/>
    </row>
    <row r="148" spans="1:11" ht="72.5" hidden="1" outlineLevel="1" x14ac:dyDescent="0.25">
      <c r="A148" s="238">
        <f>A147+1</f>
        <v>2</v>
      </c>
      <c r="B148" s="234" t="s">
        <v>452</v>
      </c>
      <c r="C148" s="234" t="s">
        <v>240</v>
      </c>
      <c r="D148" s="236"/>
      <c r="E148" s="237"/>
      <c r="F148" s="237"/>
      <c r="G148" s="237"/>
      <c r="H148" s="237"/>
      <c r="I148" s="237"/>
      <c r="J148" s="39"/>
      <c r="K148" s="237"/>
    </row>
    <row r="149" spans="1:11" ht="43.5" hidden="1" outlineLevel="1" x14ac:dyDescent="0.25">
      <c r="A149" s="238">
        <v>3</v>
      </c>
      <c r="B149" s="234" t="s">
        <v>381</v>
      </c>
      <c r="C149" s="234" t="s">
        <v>380</v>
      </c>
      <c r="D149" s="236"/>
      <c r="E149" s="237"/>
      <c r="F149" s="237"/>
      <c r="G149" s="237"/>
      <c r="H149" s="237"/>
      <c r="I149" s="237"/>
      <c r="J149" s="39"/>
      <c r="K149" s="237"/>
    </row>
    <row r="150" spans="1:11" ht="101.5" hidden="1" outlineLevel="1" x14ac:dyDescent="0.25">
      <c r="A150" s="238">
        <v>4</v>
      </c>
      <c r="B150" s="234" t="s">
        <v>407</v>
      </c>
      <c r="C150" s="234" t="s">
        <v>742</v>
      </c>
      <c r="D150" s="236"/>
      <c r="E150" s="237"/>
      <c r="F150" s="237"/>
      <c r="G150" s="237"/>
      <c r="H150" s="237"/>
      <c r="I150" s="237"/>
      <c r="J150" s="39"/>
      <c r="K150" s="237"/>
    </row>
    <row r="151" spans="1:11" ht="72.5" hidden="1" outlineLevel="1" x14ac:dyDescent="0.25">
      <c r="A151" s="238">
        <f>A150+1</f>
        <v>5</v>
      </c>
      <c r="B151" s="234" t="s">
        <v>488</v>
      </c>
      <c r="C151" s="234" t="s">
        <v>489</v>
      </c>
      <c r="D151" s="236"/>
      <c r="E151" s="237"/>
      <c r="F151" s="237"/>
      <c r="G151" s="237"/>
      <c r="H151" s="237"/>
      <c r="I151" s="237"/>
      <c r="J151" s="39"/>
      <c r="K151" s="237"/>
    </row>
    <row r="152" spans="1:11" ht="72.5" hidden="1" outlineLevel="1" x14ac:dyDescent="0.25">
      <c r="A152" s="238">
        <f t="shared" ref="A152" si="9">A151+1</f>
        <v>6</v>
      </c>
      <c r="B152" s="234" t="s">
        <v>484</v>
      </c>
      <c r="C152" s="234" t="s">
        <v>490</v>
      </c>
      <c r="D152" s="236"/>
      <c r="E152" s="237"/>
      <c r="F152" s="237"/>
      <c r="G152" s="237"/>
      <c r="H152" s="237"/>
      <c r="I152" s="237"/>
      <c r="J152" s="39"/>
      <c r="K152" s="237"/>
    </row>
    <row r="153" spans="1:11" ht="43.5" hidden="1" outlineLevel="1" x14ac:dyDescent="0.25">
      <c r="A153" s="238">
        <f>+A152+1</f>
        <v>7</v>
      </c>
      <c r="B153" s="234" t="s">
        <v>397</v>
      </c>
      <c r="C153" s="234" t="s">
        <v>349</v>
      </c>
      <c r="D153" s="236"/>
      <c r="E153" s="237"/>
      <c r="F153" s="237"/>
      <c r="G153" s="237"/>
      <c r="H153" s="237"/>
      <c r="I153" s="237"/>
      <c r="J153" s="39"/>
      <c r="K153" s="237"/>
    </row>
    <row r="154" spans="1:11" ht="29" hidden="1" outlineLevel="1" x14ac:dyDescent="0.25">
      <c r="A154" s="238">
        <f>+A153+1</f>
        <v>8</v>
      </c>
      <c r="B154" s="234" t="s">
        <v>485</v>
      </c>
      <c r="C154" s="234" t="s">
        <v>490</v>
      </c>
      <c r="D154" s="236"/>
      <c r="E154" s="237"/>
      <c r="F154" s="237"/>
      <c r="G154" s="237"/>
      <c r="H154" s="237"/>
      <c r="I154" s="237"/>
      <c r="J154" s="39"/>
      <c r="K154" s="237"/>
    </row>
    <row r="155" spans="1:11" ht="116" hidden="1" outlineLevel="1" x14ac:dyDescent="0.25">
      <c r="A155" s="238">
        <f>+A154+1</f>
        <v>9</v>
      </c>
      <c r="B155" s="234" t="s">
        <v>486</v>
      </c>
      <c r="C155" s="234" t="s">
        <v>490</v>
      </c>
      <c r="D155" s="236"/>
      <c r="E155" s="237"/>
      <c r="F155" s="237"/>
      <c r="G155" s="237"/>
      <c r="H155" s="237"/>
      <c r="I155" s="237"/>
      <c r="J155" s="39"/>
      <c r="K155" s="237"/>
    </row>
    <row r="156" spans="1:11" collapsed="1" x14ac:dyDescent="0.25">
      <c r="A156" s="166"/>
      <c r="B156" s="166" t="s">
        <v>491</v>
      </c>
      <c r="C156" s="167"/>
      <c r="D156" s="168"/>
      <c r="E156" s="168"/>
      <c r="F156" s="168"/>
      <c r="G156" s="168"/>
      <c r="H156" s="168"/>
      <c r="I156" s="168"/>
      <c r="J156" s="39"/>
      <c r="K156" s="165"/>
    </row>
    <row r="157" spans="1:11" ht="58" hidden="1" outlineLevel="1" x14ac:dyDescent="0.25">
      <c r="A157" s="238">
        <v>1</v>
      </c>
      <c r="B157" s="234" t="s">
        <v>382</v>
      </c>
      <c r="C157" s="235" t="s">
        <v>253</v>
      </c>
      <c r="D157" s="236"/>
      <c r="E157" s="237"/>
      <c r="F157" s="237"/>
      <c r="G157" s="237"/>
      <c r="H157" s="237"/>
      <c r="I157" s="237"/>
      <c r="J157" s="39"/>
      <c r="K157" s="237"/>
    </row>
    <row r="158" spans="1:11" ht="72.5" hidden="1" outlineLevel="1" x14ac:dyDescent="0.25">
      <c r="A158" s="238">
        <f>A157+1</f>
        <v>2</v>
      </c>
      <c r="B158" s="234" t="s">
        <v>452</v>
      </c>
      <c r="C158" s="234" t="s">
        <v>240</v>
      </c>
      <c r="D158" s="236"/>
      <c r="E158" s="237"/>
      <c r="F158" s="237"/>
      <c r="G158" s="237"/>
      <c r="H158" s="237"/>
      <c r="I158" s="237"/>
      <c r="J158" s="39"/>
      <c r="K158" s="237"/>
    </row>
    <row r="159" spans="1:11" ht="43.5" hidden="1" outlineLevel="1" x14ac:dyDescent="0.25">
      <c r="A159" s="238">
        <v>3</v>
      </c>
      <c r="B159" s="234" t="s">
        <v>381</v>
      </c>
      <c r="C159" s="234" t="s">
        <v>380</v>
      </c>
      <c r="D159" s="236"/>
      <c r="E159" s="237"/>
      <c r="F159" s="237"/>
      <c r="G159" s="237"/>
      <c r="H159" s="237"/>
      <c r="I159" s="237"/>
      <c r="J159" s="39"/>
      <c r="K159" s="237"/>
    </row>
    <row r="160" spans="1:11" ht="101.5" hidden="1" outlineLevel="1" x14ac:dyDescent="0.25">
      <c r="A160" s="238">
        <v>4</v>
      </c>
      <c r="B160" s="234" t="s">
        <v>407</v>
      </c>
      <c r="C160" s="234" t="s">
        <v>742</v>
      </c>
      <c r="D160" s="236"/>
      <c r="E160" s="237"/>
      <c r="F160" s="237"/>
      <c r="G160" s="237"/>
      <c r="H160" s="237"/>
      <c r="I160" s="237"/>
      <c r="J160" s="39"/>
      <c r="K160" s="237"/>
    </row>
    <row r="161" spans="1:11" ht="87" hidden="1" outlineLevel="1" x14ac:dyDescent="0.25">
      <c r="A161" s="238">
        <f>+A160+1</f>
        <v>5</v>
      </c>
      <c r="B161" s="234" t="s">
        <v>492</v>
      </c>
      <c r="C161" s="234" t="s">
        <v>493</v>
      </c>
      <c r="D161" s="236"/>
      <c r="E161" s="237"/>
      <c r="F161" s="237"/>
      <c r="G161" s="237"/>
      <c r="H161" s="237"/>
      <c r="I161" s="237"/>
      <c r="J161" s="39"/>
      <c r="K161" s="237"/>
    </row>
    <row r="162" spans="1:11" ht="72.5" hidden="1" outlineLevel="1" x14ac:dyDescent="0.25">
      <c r="A162" s="238">
        <f>A161+1</f>
        <v>6</v>
      </c>
      <c r="B162" s="237" t="s">
        <v>494</v>
      </c>
      <c r="C162" s="234" t="s">
        <v>495</v>
      </c>
      <c r="D162" s="236"/>
      <c r="E162" s="237"/>
      <c r="F162" s="237"/>
      <c r="G162" s="237"/>
      <c r="H162" s="237"/>
      <c r="I162" s="237"/>
      <c r="J162" s="39"/>
      <c r="K162" s="237"/>
    </row>
    <row r="163" spans="1:11" ht="72.5" hidden="1" outlineLevel="1" x14ac:dyDescent="0.25">
      <c r="A163" s="238">
        <f t="shared" ref="A163" si="10">A162+1</f>
        <v>7</v>
      </c>
      <c r="B163" s="234" t="s">
        <v>484</v>
      </c>
      <c r="C163" s="234" t="s">
        <v>496</v>
      </c>
      <c r="D163" s="236"/>
      <c r="E163" s="237"/>
      <c r="F163" s="237"/>
      <c r="G163" s="237"/>
      <c r="H163" s="237"/>
      <c r="I163" s="237"/>
      <c r="J163" s="39"/>
      <c r="K163" s="237"/>
    </row>
    <row r="164" spans="1:11" ht="43.5" hidden="1" outlineLevel="1" x14ac:dyDescent="0.25">
      <c r="A164" s="238">
        <f>+A163+1</f>
        <v>8</v>
      </c>
      <c r="B164" s="234" t="s">
        <v>397</v>
      </c>
      <c r="C164" s="234" t="s">
        <v>349</v>
      </c>
      <c r="D164" s="236"/>
      <c r="E164" s="237"/>
      <c r="F164" s="237"/>
      <c r="G164" s="237"/>
      <c r="H164" s="237"/>
      <c r="I164" s="237"/>
      <c r="J164" s="39"/>
      <c r="K164" s="237"/>
    </row>
    <row r="165" spans="1:11" ht="29" hidden="1" outlineLevel="1" x14ac:dyDescent="0.25">
      <c r="A165" s="238">
        <f>+A164+1</f>
        <v>9</v>
      </c>
      <c r="B165" s="234" t="s">
        <v>485</v>
      </c>
      <c r="C165" s="234" t="s">
        <v>496</v>
      </c>
      <c r="D165" s="236"/>
      <c r="E165" s="237"/>
      <c r="F165" s="237"/>
      <c r="G165" s="237"/>
      <c r="H165" s="237"/>
      <c r="I165" s="237"/>
      <c r="J165" s="39"/>
      <c r="K165" s="237"/>
    </row>
    <row r="166" spans="1:11" ht="116" hidden="1" outlineLevel="1" x14ac:dyDescent="0.25">
      <c r="A166" s="238">
        <f>+A165+1</f>
        <v>10</v>
      </c>
      <c r="B166" s="234" t="s">
        <v>497</v>
      </c>
      <c r="C166" s="234" t="s">
        <v>496</v>
      </c>
      <c r="D166" s="236"/>
      <c r="E166" s="237"/>
      <c r="F166" s="237"/>
      <c r="G166" s="237"/>
      <c r="H166" s="237"/>
      <c r="I166" s="237"/>
      <c r="J166" s="39"/>
      <c r="K166" s="237"/>
    </row>
    <row r="167" spans="1:11" collapsed="1" x14ac:dyDescent="0.25">
      <c r="A167" s="166"/>
      <c r="B167" s="166" t="s">
        <v>498</v>
      </c>
      <c r="C167" s="167"/>
      <c r="D167" s="168"/>
      <c r="E167" s="168"/>
      <c r="F167" s="168"/>
      <c r="G167" s="168"/>
      <c r="H167" s="168"/>
      <c r="I167" s="168"/>
      <c r="J167" s="39"/>
      <c r="K167" s="165"/>
    </row>
    <row r="168" spans="1:11" ht="58" hidden="1" outlineLevel="1" x14ac:dyDescent="0.25">
      <c r="A168" s="238">
        <v>1</v>
      </c>
      <c r="B168" s="234" t="s">
        <v>382</v>
      </c>
      <c r="C168" s="235" t="s">
        <v>253</v>
      </c>
      <c r="D168" s="236"/>
      <c r="E168" s="237"/>
      <c r="F168" s="237"/>
      <c r="G168" s="237"/>
      <c r="H168" s="237"/>
      <c r="I168" s="237"/>
      <c r="J168" s="39"/>
      <c r="K168" s="237"/>
    </row>
    <row r="169" spans="1:11" ht="72.5" hidden="1" outlineLevel="1" x14ac:dyDescent="0.25">
      <c r="A169" s="238">
        <f>A168+1</f>
        <v>2</v>
      </c>
      <c r="B169" s="234" t="s">
        <v>452</v>
      </c>
      <c r="C169" s="234" t="s">
        <v>240</v>
      </c>
      <c r="D169" s="236"/>
      <c r="E169" s="237"/>
      <c r="F169" s="237"/>
      <c r="G169" s="237"/>
      <c r="H169" s="237"/>
      <c r="I169" s="237"/>
      <c r="J169" s="39"/>
      <c r="K169" s="237"/>
    </row>
    <row r="170" spans="1:11" ht="43.5" hidden="1" outlineLevel="1" x14ac:dyDescent="0.25">
      <c r="A170" s="238">
        <v>3</v>
      </c>
      <c r="B170" s="234" t="s">
        <v>381</v>
      </c>
      <c r="C170" s="234" t="s">
        <v>380</v>
      </c>
      <c r="D170" s="236"/>
      <c r="E170" s="237"/>
      <c r="F170" s="237"/>
      <c r="G170" s="237"/>
      <c r="H170" s="237"/>
      <c r="I170" s="237"/>
      <c r="J170" s="39"/>
      <c r="K170" s="237"/>
    </row>
    <row r="171" spans="1:11" ht="101.5" hidden="1" outlineLevel="1" x14ac:dyDescent="0.25">
      <c r="A171" s="238">
        <v>4</v>
      </c>
      <c r="B171" s="234" t="s">
        <v>407</v>
      </c>
      <c r="C171" s="234" t="s">
        <v>742</v>
      </c>
      <c r="D171" s="236"/>
      <c r="E171" s="237"/>
      <c r="F171" s="237"/>
      <c r="G171" s="237"/>
      <c r="H171" s="237"/>
      <c r="I171" s="237"/>
      <c r="J171" s="39"/>
      <c r="K171" s="237"/>
    </row>
    <row r="172" spans="1:11" ht="72.5" hidden="1" outlineLevel="1" x14ac:dyDescent="0.25">
      <c r="A172" s="238">
        <f>A171+1</f>
        <v>5</v>
      </c>
      <c r="B172" s="237" t="s">
        <v>499</v>
      </c>
      <c r="C172" s="234" t="s">
        <v>500</v>
      </c>
      <c r="D172" s="236"/>
      <c r="E172" s="237"/>
      <c r="F172" s="237"/>
      <c r="G172" s="237"/>
      <c r="H172" s="237"/>
      <c r="I172" s="237"/>
      <c r="J172" s="39"/>
      <c r="K172" s="237"/>
    </row>
    <row r="173" spans="1:11" ht="72.5" hidden="1" outlineLevel="1" x14ac:dyDescent="0.25">
      <c r="A173" s="238">
        <v>6</v>
      </c>
      <c r="B173" s="234" t="s">
        <v>484</v>
      </c>
      <c r="C173" s="234" t="s">
        <v>501</v>
      </c>
      <c r="D173" s="236"/>
      <c r="E173" s="237"/>
      <c r="F173" s="237"/>
      <c r="G173" s="237"/>
      <c r="H173" s="237"/>
      <c r="I173" s="237"/>
      <c r="J173" s="39"/>
      <c r="K173" s="237"/>
    </row>
    <row r="174" spans="1:11" ht="43.5" hidden="1" outlineLevel="1" x14ac:dyDescent="0.25">
      <c r="A174" s="238">
        <f>+A173+1</f>
        <v>7</v>
      </c>
      <c r="B174" s="234" t="s">
        <v>397</v>
      </c>
      <c r="C174" s="234" t="s">
        <v>349</v>
      </c>
      <c r="D174" s="236"/>
      <c r="E174" s="237"/>
      <c r="F174" s="237"/>
      <c r="G174" s="237"/>
      <c r="H174" s="237"/>
      <c r="I174" s="237"/>
      <c r="J174" s="39"/>
      <c r="K174" s="237"/>
    </row>
    <row r="175" spans="1:11" ht="29" hidden="1" outlineLevel="1" x14ac:dyDescent="0.25">
      <c r="A175" s="238">
        <f>+A174+1</f>
        <v>8</v>
      </c>
      <c r="B175" s="234" t="s">
        <v>485</v>
      </c>
      <c r="C175" s="234" t="s">
        <v>501</v>
      </c>
      <c r="D175" s="236"/>
      <c r="E175" s="237"/>
      <c r="F175" s="237"/>
      <c r="G175" s="237"/>
      <c r="H175" s="237"/>
      <c r="I175" s="237"/>
      <c r="J175" s="39"/>
      <c r="K175" s="237"/>
    </row>
    <row r="176" spans="1:11" ht="116" hidden="1" outlineLevel="1" x14ac:dyDescent="0.25">
      <c r="A176" s="238">
        <f>+A175+1</f>
        <v>9</v>
      </c>
      <c r="B176" s="234" t="s">
        <v>497</v>
      </c>
      <c r="C176" s="234" t="s">
        <v>501</v>
      </c>
      <c r="D176" s="236"/>
      <c r="E176" s="237"/>
      <c r="F176" s="237"/>
      <c r="G176" s="237"/>
      <c r="H176" s="237"/>
      <c r="I176" s="237"/>
      <c r="J176" s="39"/>
      <c r="K176" s="237"/>
    </row>
    <row r="177" spans="1:11" collapsed="1" x14ac:dyDescent="0.25">
      <c r="A177" s="166"/>
      <c r="B177" s="166" t="s">
        <v>502</v>
      </c>
      <c r="C177" s="167"/>
      <c r="D177" s="168"/>
      <c r="E177" s="168"/>
      <c r="F177" s="168"/>
      <c r="G177" s="168"/>
      <c r="H177" s="168"/>
      <c r="I177" s="168"/>
      <c r="J177" s="39"/>
      <c r="K177" s="165"/>
    </row>
    <row r="178" spans="1:11" ht="58" hidden="1" outlineLevel="1" x14ac:dyDescent="0.25">
      <c r="A178" s="238">
        <v>1</v>
      </c>
      <c r="B178" s="234" t="s">
        <v>382</v>
      </c>
      <c r="C178" s="235" t="s">
        <v>253</v>
      </c>
      <c r="D178" s="236"/>
      <c r="E178" s="234"/>
      <c r="F178" s="237"/>
      <c r="G178" s="237"/>
      <c r="H178" s="237"/>
      <c r="I178" s="237"/>
      <c r="J178" s="39"/>
      <c r="K178" s="237"/>
    </row>
    <row r="179" spans="1:11" ht="72.5" hidden="1" outlineLevel="1" x14ac:dyDescent="0.25">
      <c r="A179" s="238">
        <f t="shared" ref="A179:A186" si="11">A178+1</f>
        <v>2</v>
      </c>
      <c r="B179" s="234" t="s">
        <v>383</v>
      </c>
      <c r="C179" s="234" t="s">
        <v>240</v>
      </c>
      <c r="D179" s="236"/>
      <c r="E179" s="234"/>
      <c r="F179" s="237"/>
      <c r="G179" s="237"/>
      <c r="H179" s="237"/>
      <c r="I179" s="237"/>
      <c r="J179" s="39"/>
      <c r="K179" s="237"/>
    </row>
    <row r="180" spans="1:11" ht="43.5" hidden="1" outlineLevel="1" x14ac:dyDescent="0.25">
      <c r="A180" s="238">
        <f t="shared" si="11"/>
        <v>3</v>
      </c>
      <c r="B180" s="234" t="s">
        <v>381</v>
      </c>
      <c r="C180" s="234" t="s">
        <v>380</v>
      </c>
      <c r="D180" s="236"/>
      <c r="E180" s="234"/>
      <c r="F180" s="237"/>
      <c r="G180" s="237"/>
      <c r="H180" s="237"/>
      <c r="I180" s="237"/>
      <c r="J180" s="39"/>
      <c r="K180" s="237"/>
    </row>
    <row r="181" spans="1:11" ht="101.5" hidden="1" outlineLevel="1" x14ac:dyDescent="0.25">
      <c r="A181" s="238">
        <f t="shared" si="11"/>
        <v>4</v>
      </c>
      <c r="B181" s="234" t="s">
        <v>407</v>
      </c>
      <c r="C181" s="234" t="s">
        <v>742</v>
      </c>
      <c r="D181" s="236"/>
      <c r="E181" s="234"/>
      <c r="F181" s="237"/>
      <c r="G181" s="237"/>
      <c r="H181" s="237"/>
      <c r="I181" s="237"/>
      <c r="J181" s="39"/>
      <c r="K181" s="237"/>
    </row>
    <row r="182" spans="1:11" ht="87" hidden="1" outlineLevel="1" x14ac:dyDescent="0.25">
      <c r="A182" s="238">
        <f t="shared" si="11"/>
        <v>5</v>
      </c>
      <c r="B182" s="234" t="s">
        <v>503</v>
      </c>
      <c r="C182" s="234" t="s">
        <v>504</v>
      </c>
      <c r="D182" s="236"/>
      <c r="E182" s="234"/>
      <c r="F182" s="237"/>
      <c r="G182" s="237"/>
      <c r="H182" s="237"/>
      <c r="I182" s="237"/>
      <c r="J182" s="39"/>
      <c r="K182" s="237"/>
    </row>
    <row r="183" spans="1:11" ht="87" hidden="1" outlineLevel="1" x14ac:dyDescent="0.25">
      <c r="A183" s="238">
        <f t="shared" si="11"/>
        <v>6</v>
      </c>
      <c r="B183" s="234" t="s">
        <v>505</v>
      </c>
      <c r="C183" s="234" t="s">
        <v>504</v>
      </c>
      <c r="D183" s="236"/>
      <c r="E183" s="234"/>
      <c r="F183" s="237"/>
      <c r="G183" s="237"/>
      <c r="H183" s="237"/>
      <c r="I183" s="237"/>
      <c r="J183" s="39"/>
      <c r="K183" s="237"/>
    </row>
    <row r="184" spans="1:11" ht="101.5" hidden="1" outlineLevel="1" x14ac:dyDescent="0.25">
      <c r="A184" s="238">
        <f t="shared" si="11"/>
        <v>7</v>
      </c>
      <c r="B184" s="234" t="s">
        <v>506</v>
      </c>
      <c r="C184" s="234" t="s">
        <v>507</v>
      </c>
      <c r="D184" s="236"/>
      <c r="E184" s="234"/>
      <c r="F184" s="237"/>
      <c r="G184" s="237"/>
      <c r="H184" s="237"/>
      <c r="I184" s="237"/>
      <c r="J184" s="39"/>
      <c r="K184" s="237"/>
    </row>
    <row r="185" spans="1:11" ht="130.5" hidden="1" outlineLevel="1" x14ac:dyDescent="0.25">
      <c r="A185" s="238">
        <f t="shared" si="11"/>
        <v>8</v>
      </c>
      <c r="B185" s="234" t="s">
        <v>508</v>
      </c>
      <c r="C185" s="234" t="s">
        <v>509</v>
      </c>
      <c r="D185" s="236"/>
      <c r="E185" s="234"/>
      <c r="F185" s="237"/>
      <c r="G185" s="237"/>
      <c r="H185" s="237"/>
      <c r="I185" s="237"/>
      <c r="J185" s="39"/>
      <c r="K185" s="237"/>
    </row>
    <row r="186" spans="1:11" ht="72.5" hidden="1" outlineLevel="1" x14ac:dyDescent="0.25">
      <c r="A186" s="238">
        <f t="shared" si="11"/>
        <v>9</v>
      </c>
      <c r="B186" s="234" t="s">
        <v>484</v>
      </c>
      <c r="C186" s="234" t="s">
        <v>510</v>
      </c>
      <c r="D186" s="236"/>
      <c r="E186" s="237"/>
      <c r="F186" s="237"/>
      <c r="G186" s="237"/>
      <c r="H186" s="237"/>
      <c r="I186" s="237"/>
      <c r="J186" s="39"/>
      <c r="K186" s="237"/>
    </row>
    <row r="187" spans="1:11" ht="43.5" hidden="1" outlineLevel="1" x14ac:dyDescent="0.25">
      <c r="A187" s="238">
        <f>+A186+1</f>
        <v>10</v>
      </c>
      <c r="B187" s="234" t="s">
        <v>397</v>
      </c>
      <c r="C187" s="234" t="s">
        <v>349</v>
      </c>
      <c r="D187" s="236"/>
      <c r="E187" s="237"/>
      <c r="F187" s="237"/>
      <c r="G187" s="237"/>
      <c r="H187" s="237"/>
      <c r="I187" s="237"/>
      <c r="J187" s="39"/>
      <c r="K187" s="237"/>
    </row>
    <row r="188" spans="1:11" ht="29" hidden="1" outlineLevel="1" x14ac:dyDescent="0.25">
      <c r="A188" s="238">
        <f>+A187+1</f>
        <v>11</v>
      </c>
      <c r="B188" s="234" t="s">
        <v>485</v>
      </c>
      <c r="C188" s="234" t="s">
        <v>510</v>
      </c>
      <c r="D188" s="236"/>
      <c r="E188" s="237"/>
      <c r="F188" s="237"/>
      <c r="G188" s="237"/>
      <c r="H188" s="237"/>
      <c r="I188" s="237"/>
      <c r="J188" s="39"/>
      <c r="K188" s="237"/>
    </row>
    <row r="189" spans="1:11" ht="58" hidden="1" outlineLevel="1" x14ac:dyDescent="0.25">
      <c r="A189" s="238">
        <f>A188+1</f>
        <v>12</v>
      </c>
      <c r="B189" s="234" t="s">
        <v>511</v>
      </c>
      <c r="C189" s="234" t="s">
        <v>512</v>
      </c>
      <c r="D189" s="236"/>
      <c r="E189" s="234"/>
      <c r="F189" s="237"/>
      <c r="G189" s="237"/>
      <c r="H189" s="237"/>
      <c r="I189" s="237"/>
      <c r="J189" s="39"/>
      <c r="K189" s="237"/>
    </row>
    <row r="190" spans="1:11" ht="116" hidden="1" outlineLevel="1" x14ac:dyDescent="0.25">
      <c r="A190" s="238">
        <f>A189+1</f>
        <v>13</v>
      </c>
      <c r="B190" s="234" t="s">
        <v>497</v>
      </c>
      <c r="C190" s="234" t="s">
        <v>510</v>
      </c>
      <c r="D190" s="236"/>
      <c r="E190" s="237"/>
      <c r="F190" s="237"/>
      <c r="G190" s="237"/>
      <c r="H190" s="237"/>
      <c r="I190" s="237"/>
      <c r="J190" s="39"/>
      <c r="K190" s="237"/>
    </row>
    <row r="191" spans="1:11" collapsed="1" x14ac:dyDescent="0.25">
      <c r="A191" s="166"/>
      <c r="B191" s="166" t="s">
        <v>1065</v>
      </c>
      <c r="C191" s="167"/>
      <c r="D191" s="168"/>
      <c r="E191" s="168"/>
      <c r="F191" s="168"/>
      <c r="G191" s="168"/>
      <c r="H191" s="168"/>
      <c r="I191" s="168"/>
      <c r="J191" s="39"/>
      <c r="K191" s="165"/>
    </row>
    <row r="192" spans="1:11" ht="58" hidden="1" outlineLevel="1" x14ac:dyDescent="0.25">
      <c r="A192" s="238">
        <v>1</v>
      </c>
      <c r="B192" s="234" t="s">
        <v>382</v>
      </c>
      <c r="C192" s="235" t="s">
        <v>747</v>
      </c>
      <c r="D192" s="236"/>
      <c r="E192" s="234"/>
      <c r="F192" s="237"/>
      <c r="G192" s="237"/>
      <c r="H192" s="237"/>
      <c r="I192" s="237"/>
      <c r="J192" s="39"/>
      <c r="K192" s="237"/>
    </row>
    <row r="193" spans="1:11" ht="43.5" hidden="1" outlineLevel="1" x14ac:dyDescent="0.25">
      <c r="A193" s="238">
        <f>A192+1</f>
        <v>2</v>
      </c>
      <c r="B193" s="234" t="s">
        <v>513</v>
      </c>
      <c r="C193" s="234" t="s">
        <v>748</v>
      </c>
      <c r="D193" s="236"/>
      <c r="E193" s="234"/>
      <c r="F193" s="237"/>
      <c r="G193" s="237"/>
      <c r="H193" s="237"/>
      <c r="I193" s="237"/>
      <c r="J193" s="39"/>
      <c r="K193" s="237"/>
    </row>
    <row r="194" spans="1:11" ht="101.5" hidden="1" outlineLevel="1" x14ac:dyDescent="0.25">
      <c r="A194" s="238">
        <f t="shared" ref="A194:A203" si="12">A193+1</f>
        <v>3</v>
      </c>
      <c r="B194" s="234" t="s">
        <v>470</v>
      </c>
      <c r="C194" s="234" t="s">
        <v>742</v>
      </c>
      <c r="D194" s="236"/>
      <c r="E194" s="234"/>
      <c r="F194" s="237"/>
      <c r="G194" s="237"/>
      <c r="H194" s="237"/>
      <c r="I194" s="237"/>
      <c r="J194" s="39"/>
      <c r="K194" s="237"/>
    </row>
    <row r="195" spans="1:11" ht="58" hidden="1" outlineLevel="1" x14ac:dyDescent="0.25">
      <c r="A195" s="238">
        <f>A194+1</f>
        <v>4</v>
      </c>
      <c r="B195" s="234" t="s">
        <v>514</v>
      </c>
      <c r="C195" s="234" t="s">
        <v>749</v>
      </c>
      <c r="D195" s="236"/>
      <c r="E195" s="237"/>
      <c r="F195" s="237"/>
      <c r="G195" s="237"/>
      <c r="H195" s="237"/>
      <c r="I195" s="237"/>
      <c r="J195" s="39"/>
      <c r="K195" s="237"/>
    </row>
    <row r="196" spans="1:11" ht="72.5" hidden="1" outlineLevel="1" x14ac:dyDescent="0.25">
      <c r="A196" s="238">
        <f t="shared" si="12"/>
        <v>5</v>
      </c>
      <c r="B196" s="234" t="s">
        <v>475</v>
      </c>
      <c r="C196" s="234" t="s">
        <v>476</v>
      </c>
      <c r="D196" s="236"/>
      <c r="E196" s="237"/>
      <c r="F196" s="237"/>
      <c r="G196" s="237"/>
      <c r="H196" s="237"/>
      <c r="I196" s="237"/>
      <c r="J196" s="39"/>
      <c r="K196" s="237"/>
    </row>
    <row r="197" spans="1:11" ht="72.5" hidden="1" outlineLevel="1" x14ac:dyDescent="0.25">
      <c r="A197" s="238">
        <f t="shared" si="12"/>
        <v>6</v>
      </c>
      <c r="B197" s="234" t="s">
        <v>750</v>
      </c>
      <c r="C197" s="234" t="s">
        <v>751</v>
      </c>
      <c r="D197" s="236"/>
      <c r="E197" s="237"/>
      <c r="F197" s="237"/>
      <c r="G197" s="237"/>
      <c r="H197" s="237"/>
      <c r="I197" s="237"/>
      <c r="J197" s="39"/>
      <c r="K197" s="237"/>
    </row>
    <row r="198" spans="1:11" ht="58" hidden="1" outlineLevel="1" x14ac:dyDescent="0.25">
      <c r="A198" s="238">
        <f t="shared" si="12"/>
        <v>7</v>
      </c>
      <c r="B198" s="234" t="s">
        <v>396</v>
      </c>
      <c r="C198" s="234" t="s">
        <v>270</v>
      </c>
      <c r="D198" s="236"/>
      <c r="E198" s="237"/>
      <c r="F198" s="237"/>
      <c r="G198" s="237"/>
      <c r="H198" s="237"/>
      <c r="I198" s="237"/>
      <c r="J198" s="39"/>
      <c r="K198" s="237"/>
    </row>
    <row r="199" spans="1:11" ht="43.5" hidden="1" outlineLevel="1" x14ac:dyDescent="0.25">
      <c r="A199" s="238">
        <f t="shared" si="12"/>
        <v>8</v>
      </c>
      <c r="B199" s="234" t="s">
        <v>478</v>
      </c>
      <c r="C199" s="234" t="s">
        <v>752</v>
      </c>
      <c r="D199" s="236"/>
      <c r="E199" s="237"/>
      <c r="F199" s="237"/>
      <c r="G199" s="237"/>
      <c r="H199" s="237"/>
      <c r="I199" s="237"/>
      <c r="J199" s="39"/>
      <c r="K199" s="237"/>
    </row>
    <row r="200" spans="1:11" ht="43.5" hidden="1" outlineLevel="1" x14ac:dyDescent="0.25">
      <c r="A200" s="238">
        <f t="shared" si="12"/>
        <v>9</v>
      </c>
      <c r="B200" s="234" t="s">
        <v>479</v>
      </c>
      <c r="C200" s="234" t="s">
        <v>342</v>
      </c>
      <c r="D200" s="236"/>
      <c r="E200" s="237"/>
      <c r="F200" s="237"/>
      <c r="G200" s="237"/>
      <c r="H200" s="237"/>
      <c r="I200" s="237"/>
      <c r="J200" s="39"/>
      <c r="K200" s="237"/>
    </row>
    <row r="201" spans="1:11" ht="58" hidden="1" outlineLevel="1" x14ac:dyDescent="0.25">
      <c r="A201" s="238">
        <f t="shared" si="12"/>
        <v>10</v>
      </c>
      <c r="B201" s="234" t="s">
        <v>753</v>
      </c>
      <c r="C201" s="234" t="s">
        <v>743</v>
      </c>
      <c r="D201" s="236"/>
      <c r="E201" s="237"/>
      <c r="F201" s="237"/>
      <c r="G201" s="237"/>
      <c r="H201" s="237"/>
      <c r="I201" s="237"/>
      <c r="J201" s="39"/>
      <c r="K201" s="237"/>
    </row>
    <row r="202" spans="1:11" ht="29" hidden="1" outlineLevel="1" x14ac:dyDescent="0.25">
      <c r="A202" s="238">
        <f t="shared" si="12"/>
        <v>11</v>
      </c>
      <c r="B202" s="234" t="s">
        <v>13</v>
      </c>
      <c r="C202" s="234" t="s">
        <v>341</v>
      </c>
      <c r="D202" s="236"/>
      <c r="E202" s="237"/>
      <c r="F202" s="237"/>
      <c r="G202" s="237"/>
      <c r="H202" s="237"/>
      <c r="I202" s="237"/>
      <c r="J202" s="39"/>
      <c r="K202" s="237"/>
    </row>
    <row r="203" spans="1:11" ht="29" hidden="1" outlineLevel="1" x14ac:dyDescent="0.25">
      <c r="A203" s="238">
        <f t="shared" si="12"/>
        <v>12</v>
      </c>
      <c r="B203" s="234" t="s">
        <v>516</v>
      </c>
      <c r="C203" s="234" t="s">
        <v>515</v>
      </c>
      <c r="D203" s="236"/>
      <c r="E203" s="237"/>
      <c r="F203" s="237"/>
      <c r="G203" s="237"/>
      <c r="H203" s="237"/>
      <c r="I203" s="237"/>
      <c r="J203" s="39"/>
      <c r="K203" s="237"/>
    </row>
    <row r="204" spans="1:11" collapsed="1" x14ac:dyDescent="0.25">
      <c r="A204" s="166"/>
      <c r="B204" s="166" t="s">
        <v>746</v>
      </c>
      <c r="C204" s="167"/>
      <c r="D204" s="168"/>
      <c r="E204" s="168"/>
      <c r="F204" s="168"/>
      <c r="G204" s="168"/>
      <c r="H204" s="168"/>
      <c r="I204" s="168"/>
      <c r="J204" s="39"/>
      <c r="K204" s="165"/>
    </row>
    <row r="205" spans="1:11" ht="58" hidden="1" outlineLevel="1" x14ac:dyDescent="0.25">
      <c r="A205" s="238">
        <v>1</v>
      </c>
      <c r="B205" s="234" t="s">
        <v>382</v>
      </c>
      <c r="C205" s="235" t="s">
        <v>747</v>
      </c>
      <c r="D205" s="236"/>
      <c r="E205" s="234"/>
      <c r="F205" s="237"/>
      <c r="G205" s="237"/>
      <c r="H205" s="237"/>
      <c r="I205" s="237"/>
      <c r="J205" s="39"/>
      <c r="K205" s="237"/>
    </row>
    <row r="206" spans="1:11" ht="43.5" hidden="1" outlineLevel="1" x14ac:dyDescent="0.25">
      <c r="A206" s="238">
        <f>A205+1</f>
        <v>2</v>
      </c>
      <c r="B206" s="234" t="s">
        <v>469</v>
      </c>
      <c r="C206" s="234" t="s">
        <v>754</v>
      </c>
      <c r="D206" s="236"/>
      <c r="E206" s="234"/>
      <c r="F206" s="237"/>
      <c r="G206" s="237"/>
      <c r="H206" s="237"/>
      <c r="I206" s="237"/>
      <c r="J206" s="39"/>
      <c r="K206" s="237"/>
    </row>
    <row r="207" spans="1:11" ht="101.5" hidden="1" outlineLevel="1" x14ac:dyDescent="0.25">
      <c r="A207" s="238">
        <f>A206+1</f>
        <v>3</v>
      </c>
      <c r="B207" s="234" t="s">
        <v>470</v>
      </c>
      <c r="C207" s="234" t="s">
        <v>742</v>
      </c>
      <c r="D207" s="236"/>
      <c r="E207" s="234"/>
      <c r="F207" s="237"/>
      <c r="G207" s="237"/>
      <c r="H207" s="237"/>
      <c r="I207" s="237"/>
      <c r="J207" s="39"/>
      <c r="K207" s="237"/>
    </row>
    <row r="208" spans="1:11" ht="116" hidden="1" outlineLevel="1" x14ac:dyDescent="0.25">
      <c r="A208" s="238">
        <f>A207+1</f>
        <v>4</v>
      </c>
      <c r="B208" s="234" t="s">
        <v>517</v>
      </c>
      <c r="C208" s="234" t="s">
        <v>755</v>
      </c>
      <c r="D208" s="236"/>
      <c r="E208" s="237"/>
      <c r="F208" s="237"/>
      <c r="G208" s="237"/>
      <c r="H208" s="237"/>
      <c r="I208" s="237"/>
      <c r="J208" s="39"/>
      <c r="K208" s="237"/>
    </row>
    <row r="209" spans="1:11" ht="72.5" hidden="1" outlineLevel="1" x14ac:dyDescent="0.25">
      <c r="A209" s="238">
        <f t="shared" ref="A209:A215" si="13">A208+1</f>
        <v>5</v>
      </c>
      <c r="B209" s="234" t="s">
        <v>475</v>
      </c>
      <c r="C209" s="234" t="s">
        <v>756</v>
      </c>
      <c r="D209" s="236"/>
      <c r="E209" s="237"/>
      <c r="F209" s="237"/>
      <c r="G209" s="237"/>
      <c r="H209" s="237"/>
      <c r="I209" s="237"/>
      <c r="J209" s="39"/>
      <c r="K209" s="237"/>
    </row>
    <row r="210" spans="1:11" ht="72.5" hidden="1" outlineLevel="1" x14ac:dyDescent="0.25">
      <c r="A210" s="238">
        <f>A209+1</f>
        <v>6</v>
      </c>
      <c r="B210" s="234" t="s">
        <v>757</v>
      </c>
      <c r="C210" s="234" t="s">
        <v>758</v>
      </c>
      <c r="D210" s="236"/>
      <c r="E210" s="237"/>
      <c r="F210" s="237"/>
      <c r="G210" s="237"/>
      <c r="H210" s="237"/>
      <c r="I210" s="237"/>
      <c r="J210" s="39"/>
      <c r="K210" s="237"/>
    </row>
    <row r="211" spans="1:11" ht="87" hidden="1" outlineLevel="1" x14ac:dyDescent="0.25">
      <c r="A211" s="238">
        <f>A210+1</f>
        <v>7</v>
      </c>
      <c r="B211" s="234" t="s">
        <v>852</v>
      </c>
      <c r="C211" s="234" t="s">
        <v>759</v>
      </c>
      <c r="D211" s="236"/>
      <c r="E211" s="237"/>
      <c r="F211" s="237"/>
      <c r="G211" s="237"/>
      <c r="H211" s="237"/>
      <c r="I211" s="237"/>
      <c r="J211" s="39"/>
      <c r="K211" s="237"/>
    </row>
    <row r="212" spans="1:11" ht="58" hidden="1" outlineLevel="1" x14ac:dyDescent="0.25">
      <c r="A212" s="238">
        <f>A211+1</f>
        <v>8</v>
      </c>
      <c r="B212" s="234" t="s">
        <v>396</v>
      </c>
      <c r="C212" s="234" t="s">
        <v>270</v>
      </c>
      <c r="D212" s="236"/>
      <c r="E212" s="237"/>
      <c r="F212" s="237"/>
      <c r="G212" s="237"/>
      <c r="H212" s="237"/>
      <c r="I212" s="237"/>
      <c r="J212" s="39"/>
      <c r="K212" s="237"/>
    </row>
    <row r="213" spans="1:11" ht="43.5" hidden="1" outlineLevel="1" x14ac:dyDescent="0.25">
      <c r="A213" s="238">
        <f t="shared" si="13"/>
        <v>9</v>
      </c>
      <c r="B213" s="234" t="s">
        <v>478</v>
      </c>
      <c r="C213" s="234" t="s">
        <v>760</v>
      </c>
      <c r="D213" s="236"/>
      <c r="E213" s="237"/>
      <c r="F213" s="237"/>
      <c r="G213" s="237"/>
      <c r="H213" s="237"/>
      <c r="I213" s="237"/>
      <c r="J213" s="39"/>
      <c r="K213" s="237"/>
    </row>
    <row r="214" spans="1:11" ht="43.5" hidden="1" outlineLevel="1" x14ac:dyDescent="0.25">
      <c r="A214" s="238">
        <f t="shared" si="13"/>
        <v>10</v>
      </c>
      <c r="B214" s="234" t="s">
        <v>479</v>
      </c>
      <c r="C214" s="234" t="s">
        <v>342</v>
      </c>
      <c r="D214" s="236"/>
      <c r="E214" s="237"/>
      <c r="F214" s="237"/>
      <c r="G214" s="237"/>
      <c r="H214" s="237"/>
      <c r="I214" s="237"/>
      <c r="J214" s="39"/>
      <c r="K214" s="237"/>
    </row>
    <row r="215" spans="1:11" ht="72.5" hidden="1" outlineLevel="1" x14ac:dyDescent="0.25">
      <c r="A215" s="238">
        <f t="shared" si="13"/>
        <v>11</v>
      </c>
      <c r="B215" s="234" t="s">
        <v>761</v>
      </c>
      <c r="C215" s="234" t="s">
        <v>744</v>
      </c>
      <c r="D215" s="236"/>
      <c r="E215" s="237"/>
      <c r="F215" s="237"/>
      <c r="G215" s="237"/>
      <c r="H215" s="237"/>
      <c r="I215" s="237"/>
      <c r="J215" s="39"/>
      <c r="K215" s="237"/>
    </row>
    <row r="216" spans="1:11" ht="29" hidden="1" outlineLevel="1" x14ac:dyDescent="0.25">
      <c r="A216" s="238">
        <f>A215+1</f>
        <v>12</v>
      </c>
      <c r="B216" s="234" t="s">
        <v>13</v>
      </c>
      <c r="C216" s="234" t="s">
        <v>341</v>
      </c>
      <c r="D216" s="236"/>
      <c r="E216" s="237"/>
      <c r="F216" s="237"/>
      <c r="G216" s="237"/>
      <c r="H216" s="237"/>
      <c r="I216" s="237"/>
      <c r="J216" s="39"/>
      <c r="K216" s="237"/>
    </row>
    <row r="217" spans="1:11" ht="29" hidden="1" outlineLevel="1" x14ac:dyDescent="0.25">
      <c r="A217" s="238">
        <f>A216+1</f>
        <v>13</v>
      </c>
      <c r="B217" s="234" t="s">
        <v>519</v>
      </c>
      <c r="C217" s="234" t="s">
        <v>518</v>
      </c>
      <c r="D217" s="236"/>
      <c r="E217" s="237"/>
      <c r="F217" s="237"/>
      <c r="G217" s="237"/>
      <c r="H217" s="237"/>
      <c r="I217" s="237"/>
      <c r="J217" s="39"/>
      <c r="K217" s="237"/>
    </row>
    <row r="221" spans="1:11" collapsed="1" x14ac:dyDescent="0.25"/>
    <row r="222" spans="1:11" collapsed="1" x14ac:dyDescent="0.25"/>
    <row r="226" spans="3:3" x14ac:dyDescent="0.25">
      <c r="C226" s="41"/>
    </row>
    <row r="227" spans="3:3" x14ac:dyDescent="0.25">
      <c r="C227" s="41"/>
    </row>
    <row r="228" spans="3:3" collapsed="1" x14ac:dyDescent="0.25">
      <c r="C228" s="41"/>
    </row>
    <row r="229" spans="3:3" collapsed="1" x14ac:dyDescent="0.25">
      <c r="C229" s="41"/>
    </row>
    <row r="241" collapsed="1" x14ac:dyDescent="0.25"/>
    <row r="242" collapsed="1" x14ac:dyDescent="0.25"/>
    <row r="250" collapsed="1" x14ac:dyDescent="0.25"/>
    <row r="251" collapsed="1" x14ac:dyDescent="0.25"/>
    <row r="257" spans="2:2" x14ac:dyDescent="0.25">
      <c r="B257" s="36"/>
    </row>
    <row r="260" spans="2:2" x14ac:dyDescent="0.25">
      <c r="B260" s="42"/>
    </row>
    <row r="262" spans="2:2" x14ac:dyDescent="0.25">
      <c r="B262" s="36"/>
    </row>
    <row r="268" spans="2:2" collapsed="1" x14ac:dyDescent="0.25"/>
    <row r="271" spans="2:2" x14ac:dyDescent="0.25">
      <c r="B271" s="36"/>
    </row>
    <row r="279" spans="2:2" x14ac:dyDescent="0.25">
      <c r="B279" s="36"/>
    </row>
    <row r="289" spans="2:2" x14ac:dyDescent="0.25">
      <c r="B289" s="36"/>
    </row>
    <row r="302" spans="2:2" collapsed="1" x14ac:dyDescent="0.25">
      <c r="B302" s="38"/>
    </row>
    <row r="309" spans="2:2" x14ac:dyDescent="0.25">
      <c r="B309" s="38"/>
    </row>
    <row r="310" spans="2:2" x14ac:dyDescent="0.25">
      <c r="B310" s="38"/>
    </row>
    <row r="312" spans="2:2" collapsed="1" x14ac:dyDescent="0.25">
      <c r="B312" s="38"/>
    </row>
    <row r="323" spans="2:2" collapsed="1" x14ac:dyDescent="0.25">
      <c r="B323" s="38"/>
    </row>
    <row r="338" spans="2:2" collapsed="1" x14ac:dyDescent="0.25">
      <c r="B338" s="38"/>
    </row>
    <row r="339" spans="2:2" x14ac:dyDescent="0.25">
      <c r="B339" s="38"/>
    </row>
    <row r="340" spans="2:2" x14ac:dyDescent="0.25">
      <c r="B340" s="38"/>
    </row>
    <row r="341" spans="2:2" x14ac:dyDescent="0.25">
      <c r="B341" s="38"/>
    </row>
    <row r="345" spans="2:2" collapsed="1" x14ac:dyDescent="0.25">
      <c r="B345" s="38"/>
    </row>
    <row r="346" spans="2:2" x14ac:dyDescent="0.25">
      <c r="B346" s="38"/>
    </row>
    <row r="347" spans="2:2" x14ac:dyDescent="0.25">
      <c r="B347" s="38"/>
    </row>
    <row r="348" spans="2:2" x14ac:dyDescent="0.25">
      <c r="B348" s="38"/>
    </row>
    <row r="352" spans="2:2" collapsed="1" x14ac:dyDescent="0.25">
      <c r="B352" s="38"/>
    </row>
  </sheetData>
  <autoFilter ref="A2:K217" xr:uid="{00000000-0009-0000-0000-000005000000}"/>
  <mergeCells count="1">
    <mergeCell ref="A1:I1"/>
  </mergeCells>
  <pageMargins left="0.70866141732283472" right="0.70866141732283472" top="0.74803149606299213" bottom="0.74803149606299213" header="0.31496062992125984" footer="0.31496062992125984"/>
  <pageSetup paperSize="9" scale="40" fitToHeight="0" orientation="landscape" r:id="rId1"/>
  <headerFooter>
    <oddHeader>&amp;LQC NON PIE 2025 Livre 2 Missions de contrôle&amp;RCTR-CSR</oddHeader>
    <oddFooter>&amp;L&amp;A&amp;R&amp;P/&amp;N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Formules!$A$1</xm:f>
          </x14:formula1>
          <xm:sqref>G4:G39 G41:G67 G69:G82 G84:G101 G103:G122 G124:G135 G137:G145 G147:G155 G157:G166 G168:G176 G178:G190 G205:G217 G192:G203</xm:sqref>
        </x14:dataValidation>
        <x14:dataValidation type="list" allowBlank="1" showInputMessage="1" showErrorMessage="1" xr:uid="{00000000-0002-0000-0500-000001000000}">
          <x14:formula1>
            <xm:f>Formules!$A$2:$A$4</xm:f>
          </x14:formula1>
          <xm:sqref>D192:D203 D4:D39 D41:D67 D69:D82 D84:D101 D103:D122 D124:D135 D137:D145 D147:D155 D157:D166 D168:D176 D178:D190 D205:D217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65"/>
  <sheetViews>
    <sheetView showGridLines="0" zoomScaleNormal="100" workbookViewId="0">
      <selection activeCell="B9" sqref="B9"/>
    </sheetView>
  </sheetViews>
  <sheetFormatPr defaultColWidth="8.81640625" defaultRowHeight="14.5" x14ac:dyDescent="0.25"/>
  <cols>
    <col min="1" max="1" width="8.81640625" style="19"/>
    <col min="2" max="2" width="28.453125" style="19" customWidth="1"/>
    <col min="3" max="3" width="5.81640625" style="19" bestFit="1" customWidth="1"/>
    <col min="4" max="4" width="193.453125" style="19" customWidth="1"/>
    <col min="5" max="16384" width="8.81640625" style="19"/>
  </cols>
  <sheetData>
    <row r="1" spans="1:4" x14ac:dyDescent="0.25">
      <c r="A1" s="306" t="s">
        <v>273</v>
      </c>
      <c r="B1" s="307"/>
      <c r="C1" s="307"/>
      <c r="D1" s="307"/>
    </row>
    <row r="2" spans="1:4" x14ac:dyDescent="0.25">
      <c r="A2" s="20"/>
      <c r="B2" s="20"/>
      <c r="C2" s="20"/>
      <c r="D2" s="20"/>
    </row>
    <row r="3" spans="1:4" ht="15.65" customHeight="1" x14ac:dyDescent="0.25">
      <c r="A3" s="303" t="s">
        <v>274</v>
      </c>
      <c r="B3" s="304"/>
      <c r="C3" s="304"/>
      <c r="D3" s="305"/>
    </row>
    <row r="5" spans="1:4" x14ac:dyDescent="0.25">
      <c r="A5" s="303" t="str">
        <f>Mandat!B5</f>
        <v>1. Vigilance à l'égard de la clientèle et des opérations (Loi AML du 18/09/2017)</v>
      </c>
      <c r="B5" s="304"/>
      <c r="C5" s="304"/>
      <c r="D5" s="305"/>
    </row>
    <row r="7" spans="1:4" x14ac:dyDescent="0.25">
      <c r="A7" s="301" t="s">
        <v>739</v>
      </c>
      <c r="B7" s="302"/>
      <c r="C7" s="302"/>
      <c r="D7" s="302"/>
    </row>
    <row r="9" spans="1:4" x14ac:dyDescent="0.25">
      <c r="A9" s="20" t="s">
        <v>275</v>
      </c>
      <c r="B9" s="187"/>
    </row>
    <row r="11" spans="1:4" x14ac:dyDescent="0.25">
      <c r="A11" s="20" t="s">
        <v>276</v>
      </c>
    </row>
    <row r="12" spans="1:4" ht="29.15" customHeight="1" x14ac:dyDescent="0.25">
      <c r="A12" s="297"/>
      <c r="B12" s="298"/>
      <c r="C12" s="298"/>
      <c r="D12" s="298"/>
    </row>
    <row r="14" spans="1:4" x14ac:dyDescent="0.25">
      <c r="A14" s="20" t="s">
        <v>277</v>
      </c>
    </row>
    <row r="15" spans="1:4" ht="29.15" customHeight="1" x14ac:dyDescent="0.25">
      <c r="A15" s="299"/>
      <c r="B15" s="300"/>
      <c r="C15" s="300"/>
      <c r="D15" s="300"/>
    </row>
    <row r="18" spans="1:4" x14ac:dyDescent="0.25">
      <c r="A18" s="303" t="str">
        <f>Mandat!B26</f>
        <v>2. Planification de l'audit</v>
      </c>
      <c r="B18" s="304"/>
      <c r="C18" s="304"/>
      <c r="D18" s="305"/>
    </row>
    <row r="20" spans="1:4" x14ac:dyDescent="0.25">
      <c r="A20" s="301" t="s">
        <v>280</v>
      </c>
      <c r="B20" s="302"/>
      <c r="C20" s="302"/>
      <c r="D20" s="302"/>
    </row>
    <row r="22" spans="1:4" x14ac:dyDescent="0.25">
      <c r="A22" s="20" t="s">
        <v>275</v>
      </c>
      <c r="B22" s="187"/>
    </row>
    <row r="24" spans="1:4" x14ac:dyDescent="0.25">
      <c r="A24" s="20" t="s">
        <v>276</v>
      </c>
    </row>
    <row r="25" spans="1:4" ht="29.15" customHeight="1" x14ac:dyDescent="0.25">
      <c r="A25" s="297"/>
      <c r="B25" s="298"/>
      <c r="C25" s="298"/>
      <c r="D25" s="298"/>
    </row>
    <row r="27" spans="1:4" x14ac:dyDescent="0.25">
      <c r="A27" s="20" t="s">
        <v>277</v>
      </c>
    </row>
    <row r="28" spans="1:4" ht="29.15" customHeight="1" x14ac:dyDescent="0.25">
      <c r="A28" s="299"/>
      <c r="B28" s="300"/>
      <c r="C28" s="300"/>
      <c r="D28" s="300"/>
    </row>
    <row r="31" spans="1:4" x14ac:dyDescent="0.25">
      <c r="A31" s="303" t="str">
        <f>Mandat!B33</f>
        <v>3. Réalisation des procédures d’évaluation des risques</v>
      </c>
      <c r="B31" s="304"/>
      <c r="C31" s="304"/>
      <c r="D31" s="305"/>
    </row>
    <row r="33" spans="1:4" ht="29.15" customHeight="1" x14ac:dyDescent="0.25">
      <c r="A33" s="301" t="s">
        <v>279</v>
      </c>
      <c r="B33" s="301"/>
      <c r="C33" s="301"/>
      <c r="D33" s="301"/>
    </row>
    <row r="35" spans="1:4" x14ac:dyDescent="0.25">
      <c r="A35" s="20" t="s">
        <v>275</v>
      </c>
      <c r="B35" s="187"/>
    </row>
    <row r="37" spans="1:4" x14ac:dyDescent="0.25">
      <c r="A37" s="20" t="s">
        <v>276</v>
      </c>
    </row>
    <row r="38" spans="1:4" ht="29.15" customHeight="1" x14ac:dyDescent="0.25">
      <c r="A38" s="297"/>
      <c r="B38" s="298"/>
      <c r="C38" s="298"/>
      <c r="D38" s="298"/>
    </row>
    <row r="40" spans="1:4" x14ac:dyDescent="0.25">
      <c r="A40" s="20" t="s">
        <v>277</v>
      </c>
    </row>
    <row r="41" spans="1:4" ht="29.15" customHeight="1" x14ac:dyDescent="0.25">
      <c r="A41" s="299"/>
      <c r="B41" s="300"/>
      <c r="C41" s="300"/>
      <c r="D41" s="300"/>
    </row>
    <row r="44" spans="1:4" x14ac:dyDescent="0.25">
      <c r="A44" s="303" t="str">
        <f>Mandat!B51</f>
        <v>4. Exécution de l'audit: Se baser sur le contrôle interne et/ou Contrôles de substance</v>
      </c>
      <c r="B44" s="304"/>
      <c r="C44" s="304"/>
      <c r="D44" s="305"/>
    </row>
    <row r="46" spans="1:4" x14ac:dyDescent="0.25">
      <c r="A46" s="301" t="s">
        <v>678</v>
      </c>
      <c r="B46" s="302"/>
      <c r="C46" s="302"/>
      <c r="D46" s="302"/>
    </row>
    <row r="47" spans="1:4" x14ac:dyDescent="0.25">
      <c r="A47" s="17"/>
      <c r="B47" s="18"/>
      <c r="C47" s="18"/>
      <c r="D47" s="18"/>
    </row>
    <row r="48" spans="1:4" x14ac:dyDescent="0.25">
      <c r="A48" s="170" t="s">
        <v>114</v>
      </c>
      <c r="B48" s="170"/>
      <c r="C48" s="38">
        <f>'Infos clés Mandat'!$A$50</f>
        <v>0</v>
      </c>
      <c r="D48" s="38"/>
    </row>
    <row r="49" spans="1:4" x14ac:dyDescent="0.25">
      <c r="A49" s="20" t="s">
        <v>275</v>
      </c>
      <c r="B49" s="187"/>
    </row>
    <row r="50" spans="1:4" x14ac:dyDescent="0.25">
      <c r="A50" s="20"/>
    </row>
    <row r="51" spans="1:4" x14ac:dyDescent="0.25">
      <c r="A51" s="20" t="s">
        <v>276</v>
      </c>
    </row>
    <row r="52" spans="1:4" ht="29.15" customHeight="1" x14ac:dyDescent="0.25">
      <c r="A52" s="297"/>
      <c r="B52" s="298"/>
      <c r="C52" s="298"/>
      <c r="D52" s="298"/>
    </row>
    <row r="54" spans="1:4" x14ac:dyDescent="0.25">
      <c r="A54" s="20" t="s">
        <v>277</v>
      </c>
    </row>
    <row r="55" spans="1:4" ht="29.15" customHeight="1" x14ac:dyDescent="0.25">
      <c r="A55" s="299"/>
      <c r="B55" s="300"/>
      <c r="C55" s="300"/>
      <c r="D55" s="300"/>
    </row>
    <row r="56" spans="1:4" x14ac:dyDescent="0.25">
      <c r="A56" s="20"/>
      <c r="B56" s="21"/>
    </row>
    <row r="57" spans="1:4" x14ac:dyDescent="0.25">
      <c r="A57" s="170" t="s">
        <v>121</v>
      </c>
      <c r="B57" s="170"/>
      <c r="C57" s="38">
        <f>'Infos clés Mandat'!$A$78</f>
        <v>0</v>
      </c>
      <c r="D57" s="38"/>
    </row>
    <row r="58" spans="1:4" x14ac:dyDescent="0.25">
      <c r="A58" s="20" t="s">
        <v>275</v>
      </c>
      <c r="B58" s="187"/>
    </row>
    <row r="60" spans="1:4" x14ac:dyDescent="0.25">
      <c r="A60" s="20" t="s">
        <v>276</v>
      </c>
    </row>
    <row r="61" spans="1:4" ht="29.15" customHeight="1" x14ac:dyDescent="0.25">
      <c r="A61" s="297"/>
      <c r="B61" s="298"/>
      <c r="C61" s="298"/>
      <c r="D61" s="298"/>
    </row>
    <row r="63" spans="1:4" x14ac:dyDescent="0.25">
      <c r="A63" s="20" t="s">
        <v>277</v>
      </c>
    </row>
    <row r="64" spans="1:4" ht="29.15" customHeight="1" x14ac:dyDescent="0.25">
      <c r="A64" s="299"/>
      <c r="B64" s="300"/>
      <c r="C64" s="300"/>
      <c r="D64" s="300"/>
    </row>
    <row r="67" spans="1:4" x14ac:dyDescent="0.25">
      <c r="A67" s="303" t="str">
        <f>Mandat!B199</f>
        <v>5. Exécution de l'audit: Autres travaux de contrôle</v>
      </c>
      <c r="B67" s="304"/>
      <c r="C67" s="304"/>
      <c r="D67" s="305"/>
    </row>
    <row r="69" spans="1:4" x14ac:dyDescent="0.25">
      <c r="A69" s="301" t="s">
        <v>679</v>
      </c>
      <c r="B69" s="302"/>
      <c r="C69" s="302"/>
      <c r="D69" s="302"/>
    </row>
    <row r="71" spans="1:4" x14ac:dyDescent="0.25">
      <c r="A71" s="170" t="s">
        <v>114</v>
      </c>
      <c r="B71" s="170"/>
      <c r="C71" s="38">
        <f>'Infos clés Mandat'!$A$50</f>
        <v>0</v>
      </c>
    </row>
    <row r="72" spans="1:4" x14ac:dyDescent="0.25">
      <c r="A72" s="20" t="s">
        <v>275</v>
      </c>
      <c r="B72" s="187"/>
    </row>
    <row r="73" spans="1:4" x14ac:dyDescent="0.25">
      <c r="A73" s="20"/>
    </row>
    <row r="74" spans="1:4" x14ac:dyDescent="0.25">
      <c r="A74" s="20" t="s">
        <v>276</v>
      </c>
    </row>
    <row r="75" spans="1:4" ht="29.15" customHeight="1" x14ac:dyDescent="0.25">
      <c r="A75" s="297"/>
      <c r="B75" s="298"/>
      <c r="C75" s="298"/>
      <c r="D75" s="298"/>
    </row>
    <row r="77" spans="1:4" x14ac:dyDescent="0.25">
      <c r="A77" s="20" t="s">
        <v>277</v>
      </c>
    </row>
    <row r="78" spans="1:4" ht="29.15" customHeight="1" x14ac:dyDescent="0.25">
      <c r="A78" s="299"/>
      <c r="B78" s="300"/>
      <c r="C78" s="300"/>
      <c r="D78" s="300"/>
    </row>
    <row r="79" spans="1:4" x14ac:dyDescent="0.25">
      <c r="A79" s="20"/>
      <c r="B79" s="21"/>
    </row>
    <row r="80" spans="1:4" x14ac:dyDescent="0.25">
      <c r="A80" s="170" t="s">
        <v>121</v>
      </c>
      <c r="B80" s="170"/>
      <c r="C80" s="38">
        <f>'Infos clés Mandat'!$A$78</f>
        <v>0</v>
      </c>
    </row>
    <row r="81" spans="1:4" x14ac:dyDescent="0.25">
      <c r="A81" s="20" t="s">
        <v>275</v>
      </c>
      <c r="B81" s="187"/>
    </row>
    <row r="82" spans="1:4" x14ac:dyDescent="0.25">
      <c r="A82" s="17"/>
      <c r="B82" s="18"/>
      <c r="C82" s="18"/>
      <c r="D82" s="18"/>
    </row>
    <row r="83" spans="1:4" x14ac:dyDescent="0.25">
      <c r="A83" s="20" t="s">
        <v>276</v>
      </c>
    </row>
    <row r="84" spans="1:4" ht="29.15" customHeight="1" x14ac:dyDescent="0.25">
      <c r="A84" s="297"/>
      <c r="B84" s="298"/>
      <c r="C84" s="298"/>
      <c r="D84" s="298"/>
    </row>
    <row r="86" spans="1:4" x14ac:dyDescent="0.25">
      <c r="A86" s="20" t="s">
        <v>277</v>
      </c>
    </row>
    <row r="87" spans="1:4" ht="29.15" customHeight="1" x14ac:dyDescent="0.25">
      <c r="A87" s="299"/>
      <c r="B87" s="300"/>
      <c r="C87" s="300"/>
      <c r="D87" s="300"/>
    </row>
    <row r="89" spans="1:4" x14ac:dyDescent="0.25">
      <c r="A89" s="303" t="str">
        <f>Mandat!B246</f>
        <v>6. Conclusion</v>
      </c>
      <c r="B89" s="304"/>
      <c r="C89" s="304"/>
      <c r="D89" s="305"/>
    </row>
    <row r="91" spans="1:4" x14ac:dyDescent="0.25">
      <c r="A91" s="301" t="s">
        <v>281</v>
      </c>
      <c r="B91" s="302"/>
      <c r="C91" s="302"/>
      <c r="D91" s="302"/>
    </row>
    <row r="93" spans="1:4" x14ac:dyDescent="0.25">
      <c r="A93" s="20" t="s">
        <v>275</v>
      </c>
      <c r="B93" s="187"/>
    </row>
    <row r="95" spans="1:4" x14ac:dyDescent="0.25">
      <c r="A95" s="20" t="s">
        <v>276</v>
      </c>
    </row>
    <row r="96" spans="1:4" ht="29.15" customHeight="1" x14ac:dyDescent="0.25">
      <c r="A96" s="297"/>
      <c r="B96" s="298"/>
      <c r="C96" s="298"/>
      <c r="D96" s="298"/>
    </row>
    <row r="98" spans="1:4" x14ac:dyDescent="0.25">
      <c r="A98" s="20" t="s">
        <v>277</v>
      </c>
    </row>
    <row r="99" spans="1:4" ht="29.15" customHeight="1" x14ac:dyDescent="0.25">
      <c r="A99" s="299"/>
      <c r="B99" s="300"/>
      <c r="C99" s="300"/>
      <c r="D99" s="300"/>
    </row>
    <row r="102" spans="1:4" x14ac:dyDescent="0.25">
      <c r="A102" s="303" t="str">
        <f>Mandat!B272</f>
        <v>7. Attestation</v>
      </c>
      <c r="B102" s="304"/>
      <c r="C102" s="304"/>
      <c r="D102" s="305"/>
    </row>
    <row r="104" spans="1:4" x14ac:dyDescent="0.25">
      <c r="A104" s="301" t="s">
        <v>282</v>
      </c>
      <c r="B104" s="302"/>
      <c r="C104" s="302"/>
      <c r="D104" s="302"/>
    </row>
    <row r="106" spans="1:4" x14ac:dyDescent="0.25">
      <c r="A106" s="20" t="s">
        <v>275</v>
      </c>
      <c r="B106" s="187"/>
    </row>
    <row r="108" spans="1:4" x14ac:dyDescent="0.25">
      <c r="A108" s="20" t="s">
        <v>276</v>
      </c>
    </row>
    <row r="109" spans="1:4" ht="29.15" customHeight="1" x14ac:dyDescent="0.25">
      <c r="A109" s="297"/>
      <c r="B109" s="298"/>
      <c r="C109" s="298"/>
      <c r="D109" s="298"/>
    </row>
    <row r="111" spans="1:4" x14ac:dyDescent="0.25">
      <c r="A111" s="20" t="s">
        <v>277</v>
      </c>
    </row>
    <row r="112" spans="1:4" ht="29.15" customHeight="1" x14ac:dyDescent="0.25">
      <c r="A112" s="299"/>
      <c r="B112" s="300"/>
      <c r="C112" s="300"/>
      <c r="D112" s="300"/>
    </row>
    <row r="114" spans="1:4" x14ac:dyDescent="0.25">
      <c r="A114" s="303" t="s">
        <v>1013</v>
      </c>
      <c r="B114" s="304"/>
      <c r="C114" s="304"/>
      <c r="D114" s="305"/>
    </row>
    <row r="116" spans="1:4" ht="29.15" customHeight="1" x14ac:dyDescent="0.25">
      <c r="A116" s="301" t="s">
        <v>733</v>
      </c>
      <c r="B116" s="302"/>
      <c r="C116" s="302"/>
      <c r="D116" s="302"/>
    </row>
    <row r="118" spans="1:4" x14ac:dyDescent="0.25">
      <c r="A118" s="20" t="s">
        <v>275</v>
      </c>
      <c r="B118" s="187"/>
    </row>
    <row r="120" spans="1:4" x14ac:dyDescent="0.25">
      <c r="A120" s="20" t="s">
        <v>276</v>
      </c>
    </row>
    <row r="121" spans="1:4" ht="29.15" customHeight="1" x14ac:dyDescent="0.25">
      <c r="A121" s="297"/>
      <c r="B121" s="298"/>
      <c r="C121" s="298"/>
      <c r="D121" s="298"/>
    </row>
    <row r="123" spans="1:4" x14ac:dyDescent="0.25">
      <c r="A123" s="20" t="s">
        <v>277</v>
      </c>
    </row>
    <row r="124" spans="1:4" ht="29.15" customHeight="1" x14ac:dyDescent="0.25">
      <c r="A124" s="299"/>
      <c r="B124" s="300"/>
      <c r="C124" s="300"/>
      <c r="D124" s="300"/>
    </row>
    <row r="126" spans="1:4" ht="29.15" customHeight="1" x14ac:dyDescent="0.25">
      <c r="A126" s="301" t="s">
        <v>859</v>
      </c>
      <c r="B126" s="302"/>
      <c r="C126" s="302"/>
      <c r="D126" s="302"/>
    </row>
    <row r="128" spans="1:4" x14ac:dyDescent="0.25">
      <c r="A128" s="20" t="s">
        <v>275</v>
      </c>
      <c r="B128" s="187"/>
    </row>
    <row r="130" spans="1:4" x14ac:dyDescent="0.25">
      <c r="A130" s="20" t="s">
        <v>276</v>
      </c>
    </row>
    <row r="131" spans="1:4" ht="29.15" customHeight="1" x14ac:dyDescent="0.25">
      <c r="A131" s="297"/>
      <c r="B131" s="298"/>
      <c r="C131" s="298"/>
      <c r="D131" s="298"/>
    </row>
    <row r="133" spans="1:4" x14ac:dyDescent="0.25">
      <c r="A133" s="20" t="s">
        <v>277</v>
      </c>
    </row>
    <row r="134" spans="1:4" ht="29.15" customHeight="1" x14ac:dyDescent="0.25">
      <c r="A134" s="299"/>
      <c r="B134" s="300"/>
      <c r="C134" s="300"/>
      <c r="D134" s="300"/>
    </row>
    <row r="137" spans="1:4" x14ac:dyDescent="0.25">
      <c r="A137" s="303" t="s">
        <v>740</v>
      </c>
      <c r="B137" s="304"/>
      <c r="C137" s="304"/>
      <c r="D137" s="305"/>
    </row>
    <row r="139" spans="1:4" x14ac:dyDescent="0.25">
      <c r="A139" s="301" t="s">
        <v>350</v>
      </c>
      <c r="B139" s="302"/>
      <c r="C139" s="302"/>
      <c r="D139" s="302"/>
    </row>
    <row r="141" spans="1:4" x14ac:dyDescent="0.25">
      <c r="A141" s="308" t="s">
        <v>1015</v>
      </c>
      <c r="B141" s="309"/>
      <c r="C141" s="19">
        <f>'Infos clés Mission légale'!$F$4</f>
        <v>0</v>
      </c>
    </row>
    <row r="142" spans="1:4" x14ac:dyDescent="0.25">
      <c r="A142" s="20" t="s">
        <v>275</v>
      </c>
      <c r="B142" s="187"/>
    </row>
    <row r="144" spans="1:4" x14ac:dyDescent="0.25">
      <c r="A144" s="20" t="s">
        <v>276</v>
      </c>
    </row>
    <row r="145" spans="1:4" ht="29.15" customHeight="1" x14ac:dyDescent="0.25">
      <c r="A145" s="297"/>
      <c r="B145" s="298"/>
      <c r="C145" s="298"/>
      <c r="D145" s="298"/>
    </row>
    <row r="147" spans="1:4" x14ac:dyDescent="0.25">
      <c r="A147" s="20" t="s">
        <v>277</v>
      </c>
    </row>
    <row r="148" spans="1:4" ht="29.15" customHeight="1" x14ac:dyDescent="0.25">
      <c r="A148" s="299"/>
      <c r="B148" s="300"/>
      <c r="C148" s="300"/>
      <c r="D148" s="300"/>
    </row>
    <row r="150" spans="1:4" x14ac:dyDescent="0.25">
      <c r="A150" s="308" t="s">
        <v>1016</v>
      </c>
      <c r="B150" s="309"/>
      <c r="C150" s="19">
        <f>'Infos clés Mission légale'!$F$12</f>
        <v>0</v>
      </c>
    </row>
    <row r="151" spans="1:4" x14ac:dyDescent="0.25">
      <c r="A151" s="20" t="s">
        <v>275</v>
      </c>
      <c r="B151" s="187"/>
    </row>
    <row r="153" spans="1:4" x14ac:dyDescent="0.25">
      <c r="A153" s="20" t="s">
        <v>276</v>
      </c>
    </row>
    <row r="154" spans="1:4" ht="29.15" customHeight="1" x14ac:dyDescent="0.25">
      <c r="A154" s="297"/>
      <c r="B154" s="298"/>
      <c r="C154" s="298"/>
      <c r="D154" s="298"/>
    </row>
    <row r="156" spans="1:4" x14ac:dyDescent="0.25">
      <c r="A156" s="20" t="s">
        <v>277</v>
      </c>
    </row>
    <row r="157" spans="1:4" ht="29.15" customHeight="1" x14ac:dyDescent="0.25">
      <c r="A157" s="299"/>
      <c r="B157" s="300"/>
      <c r="C157" s="300"/>
      <c r="D157" s="300"/>
    </row>
    <row r="159" spans="1:4" ht="15.65" customHeight="1" x14ac:dyDescent="0.25">
      <c r="A159" s="303" t="s">
        <v>854</v>
      </c>
      <c r="B159" s="304"/>
      <c r="C159" s="304"/>
      <c r="D159" s="305"/>
    </row>
    <row r="161" spans="1:4" x14ac:dyDescent="0.25">
      <c r="A161" s="20" t="s">
        <v>853</v>
      </c>
    </row>
    <row r="162" spans="1:4" ht="29.15" customHeight="1" x14ac:dyDescent="0.25">
      <c r="A162" s="297"/>
      <c r="B162" s="298"/>
      <c r="C162" s="298"/>
      <c r="D162" s="298"/>
    </row>
    <row r="164" spans="1:4" x14ac:dyDescent="0.25">
      <c r="A164" s="20" t="s">
        <v>277</v>
      </c>
    </row>
    <row r="165" spans="1:4" ht="29.15" customHeight="1" x14ac:dyDescent="0.25">
      <c r="A165" s="299"/>
      <c r="B165" s="300"/>
      <c r="C165" s="300"/>
      <c r="D165" s="300"/>
    </row>
  </sheetData>
  <customSheetViews>
    <customSheetView guid="{0A495686-C5A0-4690-BC9A-3F6607317E85}" scale="70" fitToPage="1" topLeftCell="A3">
      <selection activeCell="B9" sqref="B9"/>
      <pageMargins left="0.23622047244094491" right="0.23622047244094491" top="0.74803149606299213" bottom="0.74803149606299213" header="0.31496062992125984" footer="0.31496062992125984"/>
      <pageSetup paperSize="8" fitToHeight="0" orientation="landscape" r:id="rId1"/>
      <headerFooter alignWithMargins="0">
        <oddHeader>&amp;L&amp;12LIVRE 2 - CONTROLE DES MISSIONS NON PIE 2019&amp;RCTR-CSR</oddHeader>
        <oddFooter>&amp;C&amp;A&amp;R&amp;P/&amp;N</oddFooter>
      </headerFooter>
    </customSheetView>
  </customSheetViews>
  <mergeCells count="52">
    <mergeCell ref="A124:D124"/>
    <mergeCell ref="A126:D126"/>
    <mergeCell ref="A131:D131"/>
    <mergeCell ref="A165:D165"/>
    <mergeCell ref="A148:D148"/>
    <mergeCell ref="A150:B150"/>
    <mergeCell ref="A154:D154"/>
    <mergeCell ref="A157:D157"/>
    <mergeCell ref="A78:D78"/>
    <mergeCell ref="A84:D84"/>
    <mergeCell ref="A87:D87"/>
    <mergeCell ref="A159:D159"/>
    <mergeCell ref="A162:D162"/>
    <mergeCell ref="A112:D112"/>
    <mergeCell ref="A141:B141"/>
    <mergeCell ref="A145:D145"/>
    <mergeCell ref="A139:D139"/>
    <mergeCell ref="A134:D134"/>
    <mergeCell ref="A116:D116"/>
    <mergeCell ref="A114:D114"/>
    <mergeCell ref="A102:D102"/>
    <mergeCell ref="A89:D89"/>
    <mergeCell ref="A137:D137"/>
    <mergeCell ref="A121:D121"/>
    <mergeCell ref="A1:D1"/>
    <mergeCell ref="A12:D12"/>
    <mergeCell ref="A15:D15"/>
    <mergeCell ref="A33:D33"/>
    <mergeCell ref="A31:D31"/>
    <mergeCell ref="A3:D3"/>
    <mergeCell ref="A5:D5"/>
    <mergeCell ref="A7:D7"/>
    <mergeCell ref="A18:D18"/>
    <mergeCell ref="A20:D20"/>
    <mergeCell ref="A25:D25"/>
    <mergeCell ref="A28:D28"/>
    <mergeCell ref="A38:D38"/>
    <mergeCell ref="A52:D52"/>
    <mergeCell ref="A99:D99"/>
    <mergeCell ref="A104:D104"/>
    <mergeCell ref="A109:D109"/>
    <mergeCell ref="A41:D41"/>
    <mergeCell ref="A46:D46"/>
    <mergeCell ref="A44:D44"/>
    <mergeCell ref="A96:D96"/>
    <mergeCell ref="A61:D61"/>
    <mergeCell ref="A64:D64"/>
    <mergeCell ref="A69:D69"/>
    <mergeCell ref="A91:D91"/>
    <mergeCell ref="A67:D67"/>
    <mergeCell ref="A55:D55"/>
    <mergeCell ref="A75:D75"/>
  </mergeCells>
  <pageMargins left="0.70866141732283472" right="0.70866141732283472" top="0.74803149606299213" bottom="0.74803149606299213" header="0.31496062992125984" footer="0.31496062992125984"/>
  <pageSetup paperSize="9" scale="56" fitToHeight="0" orientation="landscape" r:id="rId2"/>
  <headerFooter>
    <oddHeader>&amp;LQC NON PIE 2025 Livre 2 Missions de contrôle&amp;RCTR-CSR</oddHeader>
    <oddFooter>&amp;L&amp;A&amp;R&amp;P/&amp;N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3000000}">
          <x14:formula1>
            <xm:f>'https://plaza.fsmanet.be/sites/supervisionauditors/Working Material/Guides/[Livre 1 Organisation du cabinet non PIE 2017.xlsx]Formules'!#REF!</xm:f>
          </x14:formula1>
          <xm:sqref>B56 B82 B79</xm:sqref>
        </x14:dataValidation>
        <x14:dataValidation type="list" allowBlank="1" showInputMessage="1" showErrorMessage="1" xr:uid="{00000000-0002-0000-0600-000004000000}">
          <x14:formula1>
            <xm:f>Formules!$B$2:$B$5</xm:f>
          </x14:formula1>
          <xm:sqref>B151 B142 B128 B118 B81 B58</xm:sqref>
        </x14:dataValidation>
        <x14:dataValidation type="list" allowBlank="1" showInputMessage="1" showErrorMessage="1" xr:uid="{09CC1250-5FB3-47DA-884A-0E12A10BE9CC}">
          <x14:formula1>
            <xm:f>Formules!$B$2:$B$4</xm:f>
          </x14:formula1>
          <xm:sqref>B9 B22 B35 B49 B72 B93 B106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E150"/>
  <sheetViews>
    <sheetView topLeftCell="A12" workbookViewId="0">
      <selection activeCell="C43" sqref="C43"/>
    </sheetView>
  </sheetViews>
  <sheetFormatPr defaultColWidth="9.1796875" defaultRowHeight="14.5" x14ac:dyDescent="0.35"/>
  <cols>
    <col min="1" max="1" width="34.54296875" style="1" customWidth="1"/>
    <col min="2" max="2" width="32.1796875" style="1" customWidth="1"/>
    <col min="3" max="3" width="43.7265625" style="1" customWidth="1"/>
    <col min="4" max="4" width="36" style="1" bestFit="1" customWidth="1"/>
    <col min="5" max="5" width="26" style="1" bestFit="1" customWidth="1"/>
    <col min="6" max="16384" width="9.1796875" style="1"/>
  </cols>
  <sheetData>
    <row r="1" spans="1:2" x14ac:dyDescent="0.35">
      <c r="A1" s="1" t="s">
        <v>682</v>
      </c>
    </row>
    <row r="2" spans="1:2" x14ac:dyDescent="0.35">
      <c r="A2" s="1" t="s">
        <v>1</v>
      </c>
      <c r="B2" s="12" t="s">
        <v>420</v>
      </c>
    </row>
    <row r="3" spans="1:2" x14ac:dyDescent="0.35">
      <c r="A3" s="1" t="s">
        <v>2</v>
      </c>
      <c r="B3" s="12" t="s">
        <v>421</v>
      </c>
    </row>
    <row r="4" spans="1:2" x14ac:dyDescent="0.35">
      <c r="A4" s="1" t="s">
        <v>22</v>
      </c>
      <c r="B4" s="12" t="s">
        <v>422</v>
      </c>
    </row>
    <row r="5" spans="1:2" x14ac:dyDescent="0.35">
      <c r="B5" s="12" t="s">
        <v>22</v>
      </c>
    </row>
    <row r="6" spans="1:2" x14ac:dyDescent="0.35">
      <c r="A6" s="22"/>
      <c r="B6" s="8"/>
    </row>
    <row r="7" spans="1:2" x14ac:dyDescent="0.35">
      <c r="A7" s="23" t="s">
        <v>60</v>
      </c>
      <c r="B7" s="8"/>
    </row>
    <row r="8" spans="1:2" ht="15" thickBot="1" x14ac:dyDescent="0.4">
      <c r="A8" s="8"/>
      <c r="B8" s="8"/>
    </row>
    <row r="9" spans="1:2" ht="15" thickBot="1" x14ac:dyDescent="0.4">
      <c r="A9" s="24" t="s">
        <v>61</v>
      </c>
      <c r="B9" s="24" t="s">
        <v>62</v>
      </c>
    </row>
    <row r="10" spans="1:2" ht="15" thickBot="1" x14ac:dyDescent="0.4">
      <c r="A10" s="25" t="s">
        <v>63</v>
      </c>
      <c r="B10" s="26" t="s">
        <v>14</v>
      </c>
    </row>
    <row r="11" spans="1:2" ht="15" thickBot="1" x14ac:dyDescent="0.4">
      <c r="A11" s="25" t="s">
        <v>64</v>
      </c>
      <c r="B11" s="26" t="s">
        <v>15</v>
      </c>
    </row>
    <row r="12" spans="1:2" ht="15" thickBot="1" x14ac:dyDescent="0.4">
      <c r="A12" s="25" t="s">
        <v>65</v>
      </c>
      <c r="B12" s="26" t="s">
        <v>17</v>
      </c>
    </row>
    <row r="13" spans="1:2" ht="15" thickBot="1" x14ac:dyDescent="0.4">
      <c r="A13" s="25" t="s">
        <v>66</v>
      </c>
      <c r="B13" s="26" t="s">
        <v>18</v>
      </c>
    </row>
    <row r="14" spans="1:2" ht="15" thickBot="1" x14ac:dyDescent="0.4">
      <c r="A14" s="25" t="s">
        <v>67</v>
      </c>
      <c r="B14" s="26" t="s">
        <v>16</v>
      </c>
    </row>
    <row r="15" spans="1:2" ht="15" thickBot="1" x14ac:dyDescent="0.4">
      <c r="A15" s="25" t="s">
        <v>68</v>
      </c>
      <c r="B15" s="26" t="s">
        <v>19</v>
      </c>
    </row>
    <row r="16" spans="1:2" ht="15" thickBot="1" x14ac:dyDescent="0.4">
      <c r="A16" s="25" t="s">
        <v>69</v>
      </c>
      <c r="B16" s="26" t="s">
        <v>20</v>
      </c>
    </row>
    <row r="17" spans="1:3" ht="15" thickBot="1" x14ac:dyDescent="0.4">
      <c r="A17" s="25" t="s">
        <v>70</v>
      </c>
      <c r="B17" s="26" t="s">
        <v>21</v>
      </c>
    </row>
    <row r="18" spans="1:3" x14ac:dyDescent="0.35">
      <c r="A18" s="8"/>
      <c r="B18" s="8"/>
    </row>
    <row r="20" spans="1:3" x14ac:dyDescent="0.35">
      <c r="A20" s="27" t="s">
        <v>71</v>
      </c>
    </row>
    <row r="21" spans="1:3" s="7" customFormat="1" x14ac:dyDescent="0.25">
      <c r="A21" s="117" t="s">
        <v>353</v>
      </c>
      <c r="B21" s="117" t="s">
        <v>353</v>
      </c>
      <c r="C21" s="7" t="s">
        <v>1066</v>
      </c>
    </row>
    <row r="22" spans="1:3" s="7" customFormat="1" x14ac:dyDescent="0.25">
      <c r="A22" s="117" t="s">
        <v>283</v>
      </c>
      <c r="B22" s="117" t="s">
        <v>443</v>
      </c>
      <c r="C22" s="7" t="s">
        <v>1067</v>
      </c>
    </row>
    <row r="23" spans="1:3" s="7" customFormat="1" x14ac:dyDescent="0.25">
      <c r="A23" s="117" t="s">
        <v>284</v>
      </c>
      <c r="B23" s="117" t="s">
        <v>444</v>
      </c>
      <c r="C23" s="7" t="s">
        <v>1068</v>
      </c>
    </row>
    <row r="24" spans="1:3" s="7" customFormat="1" x14ac:dyDescent="0.25">
      <c r="A24" s="117" t="s">
        <v>23</v>
      </c>
      <c r="B24" s="117" t="s">
        <v>72</v>
      </c>
      <c r="C24" s="7" t="s">
        <v>1069</v>
      </c>
    </row>
    <row r="25" spans="1:3" s="7" customFormat="1" x14ac:dyDescent="0.25">
      <c r="A25" s="117" t="s">
        <v>24</v>
      </c>
      <c r="B25" s="117" t="s">
        <v>445</v>
      </c>
      <c r="C25" s="7" t="s">
        <v>1070</v>
      </c>
    </row>
    <row r="26" spans="1:3" s="7" customFormat="1" x14ac:dyDescent="0.25">
      <c r="A26" s="117" t="s">
        <v>106</v>
      </c>
      <c r="B26" s="117" t="s">
        <v>446</v>
      </c>
      <c r="C26" s="7" t="s">
        <v>1071</v>
      </c>
    </row>
    <row r="27" spans="1:3" s="7" customFormat="1" x14ac:dyDescent="0.25">
      <c r="A27" s="117" t="s">
        <v>72</v>
      </c>
      <c r="B27" s="117" t="s">
        <v>449</v>
      </c>
      <c r="C27" s="7" t="s">
        <v>1072</v>
      </c>
    </row>
    <row r="28" spans="1:3" s="7" customFormat="1" x14ac:dyDescent="0.25">
      <c r="A28" s="117" t="s">
        <v>79</v>
      </c>
      <c r="B28" s="117" t="s">
        <v>447</v>
      </c>
    </row>
    <row r="29" spans="1:3" s="7" customFormat="1" x14ac:dyDescent="0.25">
      <c r="A29" s="117" t="s">
        <v>73</v>
      </c>
      <c r="B29" s="117" t="s">
        <v>448</v>
      </c>
    </row>
    <row r="30" spans="1:3" s="7" customFormat="1" x14ac:dyDescent="0.35">
      <c r="B30" s="1"/>
    </row>
    <row r="32" spans="1:3" x14ac:dyDescent="0.35">
      <c r="A32" s="28" t="s">
        <v>74</v>
      </c>
    </row>
    <row r="34" spans="1:4" x14ac:dyDescent="0.35">
      <c r="A34" s="1" t="s">
        <v>25</v>
      </c>
    </row>
    <row r="35" spans="1:4" x14ac:dyDescent="0.35">
      <c r="A35" s="1" t="s">
        <v>26</v>
      </c>
    </row>
    <row r="36" spans="1:4" x14ac:dyDescent="0.35">
      <c r="A36" s="1" t="s">
        <v>75</v>
      </c>
    </row>
    <row r="37" spans="1:4" x14ac:dyDescent="0.35">
      <c r="A37" s="1" t="s">
        <v>27</v>
      </c>
    </row>
    <row r="38" spans="1:4" x14ac:dyDescent="0.35">
      <c r="A38" s="1" t="s">
        <v>59</v>
      </c>
    </row>
    <row r="39" spans="1:4" x14ac:dyDescent="0.35">
      <c r="A39" s="1" t="s">
        <v>28</v>
      </c>
    </row>
    <row r="40" spans="1:4" x14ac:dyDescent="0.35">
      <c r="A40" s="1" t="s">
        <v>29</v>
      </c>
    </row>
    <row r="42" spans="1:4" x14ac:dyDescent="0.35">
      <c r="A42" s="28" t="s">
        <v>112</v>
      </c>
      <c r="B42" s="114" t="s">
        <v>894</v>
      </c>
      <c r="C42" s="28" t="s">
        <v>36</v>
      </c>
      <c r="D42" s="28" t="s">
        <v>44</v>
      </c>
    </row>
    <row r="43" spans="1:4" x14ac:dyDescent="0.35">
      <c r="A43" s="83" t="s">
        <v>30</v>
      </c>
      <c r="B43" s="12" t="s">
        <v>1079</v>
      </c>
      <c r="C43" s="1" t="s">
        <v>37</v>
      </c>
      <c r="D43" s="1" t="s">
        <v>6</v>
      </c>
    </row>
    <row r="44" spans="1:4" x14ac:dyDescent="0.35">
      <c r="A44" s="83" t="s">
        <v>31</v>
      </c>
      <c r="B44" s="12" t="s">
        <v>1080</v>
      </c>
      <c r="C44" s="1" t="s">
        <v>38</v>
      </c>
      <c r="D44" s="1" t="s">
        <v>907</v>
      </c>
    </row>
    <row r="45" spans="1:4" x14ac:dyDescent="0.35">
      <c r="A45" s="83" t="s">
        <v>32</v>
      </c>
      <c r="B45" s="12" t="s">
        <v>1081</v>
      </c>
      <c r="C45" s="1" t="s">
        <v>39</v>
      </c>
      <c r="D45" s="1" t="s">
        <v>908</v>
      </c>
    </row>
    <row r="46" spans="1:4" x14ac:dyDescent="0.35">
      <c r="A46" s="83" t="s">
        <v>33</v>
      </c>
      <c r="B46" s="12" t="s">
        <v>1082</v>
      </c>
      <c r="C46" s="1" t="s">
        <v>40</v>
      </c>
      <c r="D46" s="1" t="s">
        <v>45</v>
      </c>
    </row>
    <row r="47" spans="1:4" x14ac:dyDescent="0.35">
      <c r="A47" s="83" t="s">
        <v>34</v>
      </c>
      <c r="B47" s="12" t="s">
        <v>1083</v>
      </c>
      <c r="C47" s="1" t="s">
        <v>994</v>
      </c>
      <c r="D47" s="1" t="s">
        <v>909</v>
      </c>
    </row>
    <row r="48" spans="1:4" x14ac:dyDescent="0.35">
      <c r="A48" s="83" t="s">
        <v>35</v>
      </c>
      <c r="B48" s="12" t="s">
        <v>1084</v>
      </c>
      <c r="C48" s="1" t="s">
        <v>995</v>
      </c>
      <c r="D48" s="1" t="s">
        <v>910</v>
      </c>
    </row>
    <row r="49" spans="1:4" x14ac:dyDescent="0.35">
      <c r="A49" s="83" t="s">
        <v>80</v>
      </c>
      <c r="B49" s="12" t="s">
        <v>1085</v>
      </c>
      <c r="C49" s="1" t="s">
        <v>996</v>
      </c>
      <c r="D49" s="1" t="s">
        <v>911</v>
      </c>
    </row>
    <row r="50" spans="1:4" x14ac:dyDescent="0.35">
      <c r="A50" s="83" t="s">
        <v>285</v>
      </c>
      <c r="B50" s="12" t="s">
        <v>1086</v>
      </c>
      <c r="C50" s="1" t="s">
        <v>41</v>
      </c>
      <c r="D50" s="1" t="s">
        <v>46</v>
      </c>
    </row>
    <row r="51" spans="1:4" x14ac:dyDescent="0.35">
      <c r="A51" s="83" t="s">
        <v>286</v>
      </c>
      <c r="B51" s="12" t="s">
        <v>1087</v>
      </c>
      <c r="C51" s="1" t="s">
        <v>42</v>
      </c>
      <c r="D51" s="1" t="s">
        <v>912</v>
      </c>
    </row>
    <row r="52" spans="1:4" x14ac:dyDescent="0.35">
      <c r="A52" s="83" t="s">
        <v>287</v>
      </c>
      <c r="B52" s="12" t="s">
        <v>1088</v>
      </c>
      <c r="C52" s="1" t="s">
        <v>906</v>
      </c>
      <c r="D52" s="1" t="s">
        <v>913</v>
      </c>
    </row>
    <row r="53" spans="1:4" x14ac:dyDescent="0.35">
      <c r="A53" s="83" t="s">
        <v>288</v>
      </c>
      <c r="B53" s="12" t="s">
        <v>1089</v>
      </c>
      <c r="C53" s="1" t="s">
        <v>43</v>
      </c>
      <c r="D53" s="1" t="s">
        <v>73</v>
      </c>
    </row>
    <row r="54" spans="1:4" x14ac:dyDescent="0.35">
      <c r="A54" s="83" t="s">
        <v>289</v>
      </c>
      <c r="B54" s="12" t="s">
        <v>73</v>
      </c>
      <c r="C54" s="1" t="s">
        <v>911</v>
      </c>
    </row>
    <row r="55" spans="1:4" x14ac:dyDescent="0.35">
      <c r="A55" s="83" t="s">
        <v>290</v>
      </c>
      <c r="C55" s="1" t="s">
        <v>999</v>
      </c>
    </row>
    <row r="56" spans="1:4" x14ac:dyDescent="0.35">
      <c r="A56" s="83" t="s">
        <v>85</v>
      </c>
      <c r="C56" s="1" t="s">
        <v>997</v>
      </c>
    </row>
    <row r="57" spans="1:4" x14ac:dyDescent="0.35">
      <c r="A57" s="83" t="s">
        <v>86</v>
      </c>
      <c r="C57" s="1" t="s">
        <v>998</v>
      </c>
    </row>
    <row r="58" spans="1:4" x14ac:dyDescent="0.35">
      <c r="A58" s="83" t="s">
        <v>87</v>
      </c>
      <c r="C58" s="1" t="s">
        <v>76</v>
      </c>
    </row>
    <row r="59" spans="1:4" x14ac:dyDescent="0.35">
      <c r="A59" s="83" t="s">
        <v>90</v>
      </c>
      <c r="C59" s="1" t="s">
        <v>73</v>
      </c>
    </row>
    <row r="60" spans="1:4" x14ac:dyDescent="0.35">
      <c r="A60" s="83" t="s">
        <v>88</v>
      </c>
    </row>
    <row r="61" spans="1:4" x14ac:dyDescent="0.35">
      <c r="A61" s="83" t="s">
        <v>89</v>
      </c>
    </row>
    <row r="62" spans="1:4" x14ac:dyDescent="0.35">
      <c r="A62" s="83" t="s">
        <v>80</v>
      </c>
    </row>
    <row r="64" spans="1:4" x14ac:dyDescent="0.35">
      <c r="A64" s="28" t="s">
        <v>102</v>
      </c>
    </row>
    <row r="65" spans="1:3" x14ac:dyDescent="0.35">
      <c r="A65" s="1" t="s">
        <v>95</v>
      </c>
    </row>
    <row r="66" spans="1:3" x14ac:dyDescent="0.35">
      <c r="A66" s="1" t="s">
        <v>96</v>
      </c>
    </row>
    <row r="67" spans="1:3" x14ac:dyDescent="0.35">
      <c r="A67" s="1" t="s">
        <v>97</v>
      </c>
    </row>
    <row r="68" spans="1:3" x14ac:dyDescent="0.35">
      <c r="A68" s="1" t="s">
        <v>98</v>
      </c>
    </row>
    <row r="69" spans="1:3" x14ac:dyDescent="0.35">
      <c r="A69" s="1" t="s">
        <v>99</v>
      </c>
    </row>
    <row r="70" spans="1:3" x14ac:dyDescent="0.35">
      <c r="A70" s="1" t="s">
        <v>100</v>
      </c>
    </row>
    <row r="71" spans="1:3" customFormat="1" x14ac:dyDescent="0.35">
      <c r="C71" s="1"/>
    </row>
    <row r="72" spans="1:3" x14ac:dyDescent="0.35">
      <c r="A72" s="28" t="s">
        <v>47</v>
      </c>
      <c r="B72" s="28" t="s">
        <v>931</v>
      </c>
    </row>
    <row r="73" spans="1:3" x14ac:dyDescent="0.35">
      <c r="A73" s="83" t="s">
        <v>48</v>
      </c>
      <c r="B73" s="1" t="s">
        <v>839</v>
      </c>
      <c r="C73"/>
    </row>
    <row r="74" spans="1:3" x14ac:dyDescent="0.35">
      <c r="A74" s="83" t="s">
        <v>49</v>
      </c>
      <c r="B74" s="1" t="s">
        <v>840</v>
      </c>
    </row>
    <row r="75" spans="1:3" x14ac:dyDescent="0.35">
      <c r="A75" s="83" t="s">
        <v>52</v>
      </c>
      <c r="B75" s="1" t="s">
        <v>841</v>
      </c>
    </row>
    <row r="76" spans="1:3" x14ac:dyDescent="0.35">
      <c r="A76" s="83" t="s">
        <v>50</v>
      </c>
      <c r="B76" s="1" t="s">
        <v>842</v>
      </c>
    </row>
    <row r="77" spans="1:3" x14ac:dyDescent="0.35">
      <c r="A77" s="83" t="s">
        <v>53</v>
      </c>
      <c r="B77" s="1" t="s">
        <v>843</v>
      </c>
    </row>
    <row r="78" spans="1:3" x14ac:dyDescent="0.35">
      <c r="A78" s="83" t="s">
        <v>54</v>
      </c>
      <c r="B78" s="1" t="s">
        <v>844</v>
      </c>
    </row>
    <row r="79" spans="1:3" x14ac:dyDescent="0.35">
      <c r="A79" s="83" t="s">
        <v>51</v>
      </c>
      <c r="B79" s="1" t="s">
        <v>845</v>
      </c>
    </row>
    <row r="80" spans="1:3" x14ac:dyDescent="0.35">
      <c r="A80" s="83" t="s">
        <v>55</v>
      </c>
      <c r="B80" s="1" t="s">
        <v>846</v>
      </c>
    </row>
    <row r="81" spans="1:5" x14ac:dyDescent="0.35">
      <c r="A81" s="83" t="s">
        <v>56</v>
      </c>
      <c r="B81" s="1" t="s">
        <v>847</v>
      </c>
    </row>
    <row r="82" spans="1:5" x14ac:dyDescent="0.35">
      <c r="A82" s="83" t="s">
        <v>57</v>
      </c>
      <c r="B82" s="1" t="s">
        <v>848</v>
      </c>
    </row>
    <row r="83" spans="1:5" x14ac:dyDescent="0.35">
      <c r="A83" s="83" t="s">
        <v>22</v>
      </c>
      <c r="B83" s="1" t="s">
        <v>849</v>
      </c>
    </row>
    <row r="84" spans="1:5" x14ac:dyDescent="0.35">
      <c r="B84" s="1" t="s">
        <v>850</v>
      </c>
    </row>
    <row r="85" spans="1:5" x14ac:dyDescent="0.35">
      <c r="B85" s="1" t="s">
        <v>851</v>
      </c>
    </row>
    <row r="87" spans="1:5" x14ac:dyDescent="0.35">
      <c r="A87" s="28" t="s">
        <v>101</v>
      </c>
      <c r="B87" s="29" t="s">
        <v>131</v>
      </c>
      <c r="C87" s="31" t="s">
        <v>932</v>
      </c>
      <c r="D87" s="31" t="s">
        <v>933</v>
      </c>
    </row>
    <row r="88" spans="1:5" x14ac:dyDescent="0.35">
      <c r="A88" s="1" t="s">
        <v>409</v>
      </c>
      <c r="B88" s="30"/>
      <c r="C88" s="32" t="s">
        <v>165</v>
      </c>
    </row>
    <row r="89" spans="1:5" x14ac:dyDescent="0.35">
      <c r="A89" s="1" t="s">
        <v>410</v>
      </c>
      <c r="B89" s="30"/>
      <c r="C89" s="32" t="s">
        <v>167</v>
      </c>
    </row>
    <row r="90" spans="1:5" x14ac:dyDescent="0.35">
      <c r="A90" s="1" t="s">
        <v>411</v>
      </c>
      <c r="B90" s="33"/>
      <c r="C90" s="34" t="s">
        <v>168</v>
      </c>
    </row>
    <row r="91" spans="1:5" x14ac:dyDescent="0.35">
      <c r="A91" s="1" t="s">
        <v>412</v>
      </c>
      <c r="B91" s="29" t="s">
        <v>134</v>
      </c>
      <c r="C91" s="31" t="s">
        <v>166</v>
      </c>
      <c r="D91" s="1" t="s">
        <v>170</v>
      </c>
      <c r="E91" s="1" t="s">
        <v>169</v>
      </c>
    </row>
    <row r="92" spans="1:5" x14ac:dyDescent="0.35">
      <c r="B92" s="30"/>
      <c r="C92" s="32" t="s">
        <v>398</v>
      </c>
    </row>
    <row r="93" spans="1:5" x14ac:dyDescent="0.35">
      <c r="B93" s="30"/>
      <c r="C93" s="32" t="s">
        <v>399</v>
      </c>
    </row>
    <row r="94" spans="1:5" x14ac:dyDescent="0.35">
      <c r="A94" s="28" t="s">
        <v>130</v>
      </c>
      <c r="B94" s="33"/>
      <c r="C94" s="34" t="s">
        <v>400</v>
      </c>
    </row>
    <row r="96" spans="1:5" x14ac:dyDescent="0.35">
      <c r="A96" s="35" t="s">
        <v>135</v>
      </c>
      <c r="B96" s="35" t="s">
        <v>132</v>
      </c>
      <c r="C96" s="35" t="s">
        <v>133</v>
      </c>
    </row>
    <row r="97" spans="1:3" x14ac:dyDescent="0.35">
      <c r="A97" s="35" t="s">
        <v>131</v>
      </c>
      <c r="B97" s="35" t="s">
        <v>778</v>
      </c>
      <c r="C97" s="35" t="s">
        <v>22</v>
      </c>
    </row>
    <row r="98" spans="1:3" x14ac:dyDescent="0.35">
      <c r="A98" s="35" t="s">
        <v>134</v>
      </c>
      <c r="B98" s="35" t="s">
        <v>777</v>
      </c>
      <c r="C98" s="35" t="s">
        <v>22</v>
      </c>
    </row>
    <row r="100" spans="1:3" x14ac:dyDescent="0.35">
      <c r="A100" s="35" t="s">
        <v>136</v>
      </c>
      <c r="B100" s="35" t="s">
        <v>132</v>
      </c>
      <c r="C100" s="35" t="s">
        <v>133</v>
      </c>
    </row>
    <row r="101" spans="1:3" x14ac:dyDescent="0.35">
      <c r="A101" s="35" t="s">
        <v>131</v>
      </c>
      <c r="B101" s="35" t="s">
        <v>137</v>
      </c>
      <c r="C101" s="35" t="s">
        <v>22</v>
      </c>
    </row>
    <row r="102" spans="1:3" x14ac:dyDescent="0.35">
      <c r="A102" s="35" t="s">
        <v>134</v>
      </c>
      <c r="B102" s="35" t="s">
        <v>171</v>
      </c>
      <c r="C102" s="35" t="s">
        <v>22</v>
      </c>
    </row>
    <row r="104" spans="1:3" x14ac:dyDescent="0.35">
      <c r="A104" s="35" t="s">
        <v>138</v>
      </c>
      <c r="B104" s="35" t="s">
        <v>132</v>
      </c>
      <c r="C104" s="35" t="s">
        <v>133</v>
      </c>
    </row>
    <row r="105" spans="1:3" x14ac:dyDescent="0.35">
      <c r="A105" s="35" t="s">
        <v>131</v>
      </c>
      <c r="B105" s="35" t="s">
        <v>139</v>
      </c>
      <c r="C105" s="35" t="s">
        <v>22</v>
      </c>
    </row>
    <row r="106" spans="1:3" x14ac:dyDescent="0.35">
      <c r="A106" s="35" t="s">
        <v>134</v>
      </c>
      <c r="B106" s="35" t="s">
        <v>140</v>
      </c>
      <c r="C106" s="35" t="s">
        <v>22</v>
      </c>
    </row>
    <row r="107" spans="1:3" x14ac:dyDescent="0.35">
      <c r="B107" s="35"/>
    </row>
    <row r="108" spans="1:3" x14ac:dyDescent="0.35">
      <c r="A108" s="35" t="s">
        <v>887</v>
      </c>
      <c r="B108" s="35" t="s">
        <v>132</v>
      </c>
      <c r="C108" s="35" t="s">
        <v>133</v>
      </c>
    </row>
    <row r="109" spans="1:3" x14ac:dyDescent="0.35">
      <c r="A109" s="35" t="s">
        <v>131</v>
      </c>
      <c r="B109" s="35" t="s">
        <v>991</v>
      </c>
      <c r="C109" s="35" t="s">
        <v>22</v>
      </c>
    </row>
    <row r="110" spans="1:3" x14ac:dyDescent="0.35">
      <c r="A110" s="35" t="s">
        <v>134</v>
      </c>
      <c r="B110" s="35" t="s">
        <v>990</v>
      </c>
      <c r="C110" s="35" t="s">
        <v>22</v>
      </c>
    </row>
    <row r="111" spans="1:3" x14ac:dyDescent="0.35">
      <c r="A111" s="35"/>
      <c r="C111" s="35"/>
    </row>
    <row r="112" spans="1:3" x14ac:dyDescent="0.35">
      <c r="A112" s="35" t="s">
        <v>141</v>
      </c>
      <c r="B112" s="35" t="s">
        <v>132</v>
      </c>
      <c r="C112" s="35" t="s">
        <v>133</v>
      </c>
    </row>
    <row r="113" spans="1:3" x14ac:dyDescent="0.35">
      <c r="A113" s="35" t="s">
        <v>131</v>
      </c>
      <c r="B113" s="35" t="s">
        <v>142</v>
      </c>
      <c r="C113" s="35" t="s">
        <v>22</v>
      </c>
    </row>
    <row r="114" spans="1:3" x14ac:dyDescent="0.35">
      <c r="A114" s="35" t="s">
        <v>134</v>
      </c>
      <c r="B114" s="35" t="s">
        <v>143</v>
      </c>
      <c r="C114" s="35" t="s">
        <v>22</v>
      </c>
    </row>
    <row r="116" spans="1:3" x14ac:dyDescent="0.35">
      <c r="A116" s="35" t="s">
        <v>144</v>
      </c>
      <c r="B116" s="35" t="s">
        <v>132</v>
      </c>
      <c r="C116" s="35" t="s">
        <v>133</v>
      </c>
    </row>
    <row r="117" spans="1:3" x14ac:dyDescent="0.35">
      <c r="A117" s="35" t="s">
        <v>131</v>
      </c>
      <c r="B117" s="35" t="s">
        <v>145</v>
      </c>
      <c r="C117" s="35" t="s">
        <v>22</v>
      </c>
    </row>
    <row r="118" spans="1:3" x14ac:dyDescent="0.35">
      <c r="A118" s="35" t="s">
        <v>134</v>
      </c>
      <c r="B118" s="35" t="s">
        <v>146</v>
      </c>
      <c r="C118" s="35" t="s">
        <v>22</v>
      </c>
    </row>
    <row r="120" spans="1:3" x14ac:dyDescent="0.35">
      <c r="A120" s="35" t="s">
        <v>147</v>
      </c>
      <c r="B120" s="35" t="s">
        <v>132</v>
      </c>
      <c r="C120" s="35" t="s">
        <v>133</v>
      </c>
    </row>
    <row r="121" spans="1:3" x14ac:dyDescent="0.35">
      <c r="A121" s="35" t="s">
        <v>131</v>
      </c>
      <c r="B121" s="35" t="s">
        <v>148</v>
      </c>
      <c r="C121" s="35" t="s">
        <v>22</v>
      </c>
    </row>
    <row r="122" spans="1:3" x14ac:dyDescent="0.35">
      <c r="A122" s="35" t="s">
        <v>134</v>
      </c>
      <c r="B122" s="35" t="s">
        <v>149</v>
      </c>
      <c r="C122" s="35" t="s">
        <v>22</v>
      </c>
    </row>
    <row r="124" spans="1:3" x14ac:dyDescent="0.35">
      <c r="A124" s="35" t="s">
        <v>150</v>
      </c>
      <c r="B124" s="35" t="s">
        <v>132</v>
      </c>
      <c r="C124" s="35" t="s">
        <v>133</v>
      </c>
    </row>
    <row r="125" spans="1:3" x14ac:dyDescent="0.35">
      <c r="A125" s="35" t="s">
        <v>131</v>
      </c>
      <c r="B125" s="35" t="s">
        <v>151</v>
      </c>
      <c r="C125" s="35" t="s">
        <v>22</v>
      </c>
    </row>
    <row r="126" spans="1:3" x14ac:dyDescent="0.35">
      <c r="A126" s="35" t="s">
        <v>134</v>
      </c>
      <c r="B126" s="35" t="s">
        <v>152</v>
      </c>
      <c r="C126" s="35" t="s">
        <v>22</v>
      </c>
    </row>
    <row r="128" spans="1:3" x14ac:dyDescent="0.35">
      <c r="A128" s="35" t="s">
        <v>153</v>
      </c>
      <c r="B128" s="35" t="s">
        <v>132</v>
      </c>
      <c r="C128" s="35" t="s">
        <v>133</v>
      </c>
    </row>
    <row r="129" spans="1:3" x14ac:dyDescent="0.35">
      <c r="A129" s="35" t="s">
        <v>131</v>
      </c>
      <c r="B129" s="35" t="s">
        <v>154</v>
      </c>
      <c r="C129" s="35" t="s">
        <v>22</v>
      </c>
    </row>
    <row r="130" spans="1:3" x14ac:dyDescent="0.35">
      <c r="A130" s="35" t="s">
        <v>134</v>
      </c>
      <c r="B130" s="35" t="s">
        <v>155</v>
      </c>
      <c r="C130" s="35" t="s">
        <v>22</v>
      </c>
    </row>
    <row r="132" spans="1:3" x14ac:dyDescent="0.35">
      <c r="A132" s="35" t="s">
        <v>156</v>
      </c>
      <c r="B132" s="35" t="s">
        <v>132</v>
      </c>
      <c r="C132" s="35" t="s">
        <v>133</v>
      </c>
    </row>
    <row r="133" spans="1:3" x14ac:dyDescent="0.35">
      <c r="A133" s="35" t="s">
        <v>131</v>
      </c>
      <c r="B133" s="35" t="s">
        <v>157</v>
      </c>
      <c r="C133" s="35" t="s">
        <v>22</v>
      </c>
    </row>
    <row r="134" spans="1:3" x14ac:dyDescent="0.35">
      <c r="A134" s="35" t="s">
        <v>134</v>
      </c>
      <c r="B134" s="35" t="s">
        <v>158</v>
      </c>
      <c r="C134" s="35" t="s">
        <v>22</v>
      </c>
    </row>
    <row r="136" spans="1:3" x14ac:dyDescent="0.35">
      <c r="A136" s="35" t="s">
        <v>159</v>
      </c>
      <c r="B136" s="35" t="s">
        <v>132</v>
      </c>
      <c r="C136" s="35" t="s">
        <v>133</v>
      </c>
    </row>
    <row r="137" spans="1:3" x14ac:dyDescent="0.35">
      <c r="A137" s="35" t="s">
        <v>131</v>
      </c>
      <c r="B137" s="35" t="s">
        <v>160</v>
      </c>
      <c r="C137" s="35" t="s">
        <v>22</v>
      </c>
    </row>
    <row r="138" spans="1:3" x14ac:dyDescent="0.35">
      <c r="A138" s="35" t="s">
        <v>134</v>
      </c>
      <c r="B138" s="35" t="s">
        <v>161</v>
      </c>
      <c r="C138" s="35" t="s">
        <v>22</v>
      </c>
    </row>
    <row r="140" spans="1:3" x14ac:dyDescent="0.35">
      <c r="A140" s="35" t="s">
        <v>162</v>
      </c>
      <c r="B140" s="35" t="s">
        <v>132</v>
      </c>
      <c r="C140" s="35" t="s">
        <v>133</v>
      </c>
    </row>
    <row r="141" spans="1:3" x14ac:dyDescent="0.35">
      <c r="A141" s="35" t="s">
        <v>131</v>
      </c>
      <c r="B141" s="35" t="s">
        <v>162</v>
      </c>
      <c r="C141" s="35" t="s">
        <v>22</v>
      </c>
    </row>
    <row r="142" spans="1:3" x14ac:dyDescent="0.35">
      <c r="A142" s="35" t="s">
        <v>134</v>
      </c>
      <c r="B142" s="35" t="s">
        <v>172</v>
      </c>
      <c r="C142" s="35" t="s">
        <v>22</v>
      </c>
    </row>
    <row r="144" spans="1:3" x14ac:dyDescent="0.35">
      <c r="A144" s="35" t="s">
        <v>163</v>
      </c>
      <c r="B144" s="35" t="s">
        <v>132</v>
      </c>
      <c r="C144" s="35" t="s">
        <v>133</v>
      </c>
    </row>
    <row r="145" spans="1:3" x14ac:dyDescent="0.35">
      <c r="A145" s="35" t="s">
        <v>131</v>
      </c>
      <c r="B145" s="35" t="s">
        <v>163</v>
      </c>
      <c r="C145" s="35" t="s">
        <v>22</v>
      </c>
    </row>
    <row r="146" spans="1:3" x14ac:dyDescent="0.35">
      <c r="A146" s="35" t="s">
        <v>134</v>
      </c>
      <c r="B146" s="35" t="s">
        <v>173</v>
      </c>
      <c r="C146" s="35" t="s">
        <v>22</v>
      </c>
    </row>
    <row r="148" spans="1:3" x14ac:dyDescent="0.35">
      <c r="A148" s="1" t="s">
        <v>164</v>
      </c>
      <c r="B148" s="35" t="s">
        <v>132</v>
      </c>
      <c r="C148" s="35" t="s">
        <v>133</v>
      </c>
    </row>
    <row r="149" spans="1:3" x14ac:dyDescent="0.35">
      <c r="A149" s="35" t="s">
        <v>131</v>
      </c>
      <c r="B149" s="35" t="s">
        <v>566</v>
      </c>
      <c r="C149" s="35" t="s">
        <v>22</v>
      </c>
    </row>
    <row r="150" spans="1:3" x14ac:dyDescent="0.35">
      <c r="A150" s="35" t="s">
        <v>134</v>
      </c>
      <c r="B150" s="35" t="s">
        <v>566</v>
      </c>
      <c r="C150" s="35" t="s">
        <v>22</v>
      </c>
    </row>
  </sheetData>
  <customSheetViews>
    <customSheetView guid="{6E3CD149-83E9-452E-838F-F088B52145DB}" state="hidden">
      <selection activeCell="A20" sqref="A20"/>
      <pageMargins left="0.75" right="0.75" top="1" bottom="1" header="0.5" footer="0.5"/>
      <headerFooter alignWithMargins="0"/>
    </customSheetView>
    <customSheetView guid="{0A495686-C5A0-4690-BC9A-3F6607317E85}" fitToPage="1" topLeftCell="A81">
      <selection activeCell="A99" sqref="A99"/>
      <rowBreaks count="1" manualBreakCount="1">
        <brk id="70" max="16383" man="1"/>
      </rowBreaks>
      <pageMargins left="0.23622047244094491" right="0.23622047244094491" top="0.74803149606299213" bottom="0.74803149606299213" header="0.31496062992125984" footer="0.31496062992125984"/>
      <pageSetup paperSize="9" scale="79" fitToHeight="0" orientation="landscape" r:id="rId1"/>
      <headerFooter alignWithMargins="0">
        <oddHeader>&amp;L&amp;12LIVRE 2 - CONTROLE DES MISSIONS NON PIE 2018&amp;RCTR-CSR</oddHeader>
        <oddFooter>&amp;C&amp;A&amp;R&amp;P/&amp;N</oddFooter>
      </headerFooter>
    </customSheetView>
  </customSheetViews>
  <phoneticPr fontId="1" type="noConversion"/>
  <pageMargins left="0.70866141732283472" right="0.70866141732283472" top="0.74803149606299213" bottom="0.74803149606299213" header="0.31496062992125984" footer="0.31496062992125984"/>
  <pageSetup paperSize="9"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SMA Document" ma:contentTypeID="0x01010038AF301C369E4E51943E35DDEAC9FE1C010055B6D537C72DBC46AEA537D1F5D91B3E" ma:contentTypeVersion="67" ma:contentTypeDescription="" ma:contentTypeScope="" ma:versionID="aa8aa8119027b023fa9aa9677f55817c">
  <xsd:schema xmlns:xsd="http://www.w3.org/2001/XMLSchema" xmlns:xs="http://www.w3.org/2001/XMLSchema" xmlns:p="http://schemas.microsoft.com/office/2006/metadata/properties" xmlns:ns2="0a02e8d4-da2b-4df9-a97c-146b0c86db97" xmlns:ns3="184c9235-7e05-405f-9b8a-467b46c0a0d9" xmlns:ns4="0c2b4d14-0ef6-41a4-8ebc-a5694610298b" xmlns:ns5="e87437c7-0244-41f5-96ab-3584277fcfcf" targetNamespace="http://schemas.microsoft.com/office/2006/metadata/properties" ma:root="true" ma:fieldsID="ca20950f52febc60521758ecc014b251" ns2:_="" ns3:_="" ns4:_="" ns5:_="">
    <xsd:import namespace="0a02e8d4-da2b-4df9-a97c-146b0c86db97"/>
    <xsd:import namespace="184c9235-7e05-405f-9b8a-467b46c0a0d9"/>
    <xsd:import namespace="0c2b4d14-0ef6-41a4-8ebc-a5694610298b"/>
    <xsd:import namespace="e87437c7-0244-41f5-96ab-3584277fcfcf"/>
    <xsd:element name="properties">
      <xsd:complexType>
        <xsd:sequence>
          <xsd:element name="documentManagement">
            <xsd:complexType>
              <xsd:all>
                <xsd:element ref="ns3:CEYDescription" minOccurs="0"/>
                <xsd:element ref="ns4:FSMASentOut" minOccurs="0"/>
                <xsd:element ref="ns2:FSMAResponsible" minOccurs="0"/>
                <xsd:element ref="ns4:FSMAPersonalData" minOccurs="0"/>
                <xsd:element ref="ns4:FSMARetention" minOccurs="0"/>
                <xsd:element ref="ns4:FSMALegalHold" minOccurs="0"/>
                <xsd:element ref="ns4:From1" minOccurs="0"/>
                <xsd:element ref="ns4:To" minOccurs="0"/>
                <xsd:element ref="ns4:Cc" minOccurs="0"/>
                <xsd:element ref="ns4:Sent" minOccurs="0"/>
                <xsd:element ref="ns4:Received" minOccurs="0"/>
                <xsd:element ref="ns4:d4d7685898f64ebf825d396ede792b3d" minOccurs="0"/>
                <xsd:element ref="ns4:oa3056e339a14be691a9be424721cd8a" minOccurs="0"/>
                <xsd:element ref="ns4:e7d95798c7cc49018eddb0e9d5f10243" minOccurs="0"/>
                <xsd:element ref="ns4:n93a05827a234bd5bd56144e4ae5a4c5" minOccurs="0"/>
                <xsd:element ref="ns4:jee5cc54f26a4aa9aa5d3d5d5c0abf22" minOccurs="0"/>
                <xsd:element ref="ns4:iea30b3d116c4abd829bda67fead4fa8" minOccurs="0"/>
                <xsd:element ref="ns4:ec7fab8fca8244d5a19ef6bc9bde0f91" minOccurs="0"/>
                <xsd:element ref="ns4:i700e0deb15447d88dbefac8c49b4e73" minOccurs="0"/>
                <xsd:element ref="ns4:l9eb92ffb50b4212a5ada7cfca32df2c" minOccurs="0"/>
                <xsd:element ref="ns4:j5eb15239c91414b9d7c96d17acd9fca" minOccurs="0"/>
                <xsd:element ref="ns2:TaxCatchAll" minOccurs="0"/>
                <xsd:element ref="ns2:TaxCatchAllLabel" minOccurs="0"/>
                <xsd:element ref="ns2:_dlc_DocIdUrl" minOccurs="0"/>
                <xsd:element ref="ns2:_dlc_DocId" minOccurs="0"/>
                <xsd:element ref="ns2:_dlc_DocIdPersistId" minOccurs="0"/>
                <xsd:element ref="ns5:jc6860dbad644f8299e8271685ae10a7" minOccurs="0"/>
                <xsd:element ref="ns5:b5b44b6e206d4bb3921fe770172839e7"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02e8d4-da2b-4df9-a97c-146b0c86db97" elementFormDefault="qualified">
    <xsd:import namespace="http://schemas.microsoft.com/office/2006/documentManagement/types"/>
    <xsd:import namespace="http://schemas.microsoft.com/office/infopath/2007/PartnerControls"/>
    <xsd:element name="FSMAResponsible" ma:index="12" nillable="true" ma:displayName="Responsible" ma:list="UserInfo" ma:SharePointGroup="0" ma:internalName="FSMAResponsib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37" nillable="true" ma:displayName="Taxonomy Catch All Column" ma:hidden="true" ma:list="{0311033e-bdc5-4e8e-9ead-0e211a12e093}" ma:internalName="TaxCatchAll" ma:readOnly="false" ma:showField="CatchAllData" ma:web="0a02e8d4-da2b-4df9-a97c-146b0c86db97">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y Catch All Column1" ma:hidden="true" ma:list="{0311033e-bdc5-4e8e-9ead-0e211a12e093}" ma:internalName="TaxCatchAllLabel" ma:readOnly="false" ma:showField="CatchAllDataLabel" ma:web="0a02e8d4-da2b-4df9-a97c-146b0c86db97">
      <xsd:complexType>
        <xsd:complexContent>
          <xsd:extension base="dms:MultiChoiceLookup">
            <xsd:sequence>
              <xsd:element name="Value" type="dms:Lookup" maxOccurs="unbounded" minOccurs="0" nillable="true"/>
            </xsd:sequence>
          </xsd:extension>
        </xsd:complexContent>
      </xsd:complexType>
    </xsd:element>
    <xsd:element name="_dlc_DocIdUrl" ma:index="3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PersistId" ma:index="42" nillable="true" ma:displayName="Persist ID" ma:description="Keep ID on add." ma:hidden="true" ma:internalName="_dlc_DocIdPersistId" ma:readOnly="true">
      <xsd:simpleType>
        <xsd:restriction base="dms:Boolean"/>
      </xsd:simpleType>
    </xsd:element>
    <xsd:element name="SharedWithUsers" ma:index="4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c9235-7e05-405f-9b8a-467b46c0a0d9" elementFormDefault="qualified">
    <xsd:import namespace="http://schemas.microsoft.com/office/2006/documentManagement/types"/>
    <xsd:import namespace="http://schemas.microsoft.com/office/infopath/2007/PartnerControls"/>
    <xsd:element name="CEYDescription" ma:index="6" nillable="true" ma:displayName="Description" ma:internalName="CE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2b4d14-0ef6-41a4-8ebc-a5694610298b" elementFormDefault="qualified">
    <xsd:import namespace="http://schemas.microsoft.com/office/2006/documentManagement/types"/>
    <xsd:import namespace="http://schemas.microsoft.com/office/infopath/2007/PartnerControls"/>
    <xsd:element name="FSMASentOut" ma:index="8" nillable="true" ma:displayName="Sent Out" ma:default="0" ma:internalName="FSMASentOut" ma:readOnly="false">
      <xsd:simpleType>
        <xsd:restriction base="dms:Boolean"/>
      </xsd:simpleType>
    </xsd:element>
    <xsd:element name="FSMAPersonalData" ma:index="15" nillable="true" ma:displayName="Personal Data" ma:default="0" ma:internalName="FSMAPersonalData" ma:readOnly="false">
      <xsd:simpleType>
        <xsd:restriction base="dms:Boolean"/>
      </xsd:simpleType>
    </xsd:element>
    <xsd:element name="FSMARetention" ma:index="16" nillable="true" ma:displayName="Retention Period" ma:internalName="FSMARetention" ma:readOnly="false">
      <xsd:simpleType>
        <xsd:restriction base="dms:Number"/>
      </xsd:simpleType>
    </xsd:element>
    <xsd:element name="FSMALegalHold" ma:index="17" nillable="true" ma:displayName="Legal Hold" ma:default="0" ma:internalName="FSMALegalHold" ma:readOnly="false">
      <xsd:simpleType>
        <xsd:restriction base="dms:Boolean"/>
      </xsd:simpleType>
    </xsd:element>
    <xsd:element name="From1" ma:index="18" nillable="true" ma:displayName="From" ma:internalName="From1" ma:readOnly="false">
      <xsd:simpleType>
        <xsd:restriction base="dms:Text">
          <xsd:maxLength value="255"/>
        </xsd:restriction>
      </xsd:simpleType>
    </xsd:element>
    <xsd:element name="To" ma:index="19" nillable="true" ma:displayName="To" ma:internalName="To" ma:readOnly="false">
      <xsd:simpleType>
        <xsd:restriction base="dms:Note">
          <xsd:maxLength value="255"/>
        </xsd:restriction>
      </xsd:simpleType>
    </xsd:element>
    <xsd:element name="Cc" ma:index="20" nillable="true" ma:displayName="Cc" ma:internalName="Cc" ma:readOnly="false">
      <xsd:simpleType>
        <xsd:restriction base="dms:Note">
          <xsd:maxLength value="255"/>
        </xsd:restriction>
      </xsd:simpleType>
    </xsd:element>
    <xsd:element name="Sent" ma:index="21" nillable="true" ma:displayName="Sent" ma:format="DateTime" ma:internalName="Sent" ma:readOnly="false">
      <xsd:simpleType>
        <xsd:restriction base="dms:DateTime"/>
      </xsd:simpleType>
    </xsd:element>
    <xsd:element name="Received" ma:index="22" nillable="true" ma:displayName="Received" ma:format="DateTime" ma:internalName="Received" ma:readOnly="false">
      <xsd:simpleType>
        <xsd:restriction base="dms:DateTime"/>
      </xsd:simpleType>
    </xsd:element>
    <xsd:element name="d4d7685898f64ebf825d396ede792b3d" ma:index="27" nillable="true" ma:taxonomy="true" ma:internalName="d4d7685898f64ebf825d396ede792b3d" ma:taxonomyFieldName="FSMADocumentType" ma:displayName="Document Type" ma:readOnly="false" ma:default="-1;#General Document|1d5c8fab-002a-404b-9e6d-89dbfed88329" ma:fieldId="{d4d76858-98f6-4ebf-825d-396ede792b3d}" ma:sspId="b0551cb1-40c1-4e7e-9007-6c3b130daecf" ma:termSetId="8167cfd8-32e1-4e5e-96db-70f31b8d07d5" ma:anchorId="00000000-0000-0000-0000-000000000000" ma:open="false" ma:isKeyword="false">
      <xsd:complexType>
        <xsd:sequence>
          <xsd:element ref="pc:Terms" minOccurs="0" maxOccurs="1"/>
        </xsd:sequence>
      </xsd:complexType>
    </xsd:element>
    <xsd:element name="oa3056e339a14be691a9be424721cd8a" ma:index="28" nillable="true" ma:taxonomy="true" ma:internalName="oa3056e339a14be691a9be424721cd8a" ma:taxonomyFieldName="FSMATopic" ma:displayName="Topic" ma:readOnly="false" ma:default="" ma:fieldId="{8a3056e3-39a1-4be6-91a9-be424721cd8a}" ma:taxonomyMulti="true" ma:sspId="b0551cb1-40c1-4e7e-9007-6c3b130daecf" ma:termSetId="05859b60-aac9-4f7a-8f8b-6eda5b35452f" ma:anchorId="00000000-0000-0000-0000-000000000000" ma:open="false" ma:isKeyword="false">
      <xsd:complexType>
        <xsd:sequence>
          <xsd:element ref="pc:Terms" minOccurs="0" maxOccurs="1"/>
        </xsd:sequence>
      </xsd:complexType>
    </xsd:element>
    <xsd:element name="e7d95798c7cc49018eddb0e9d5f10243" ma:index="29" nillable="true" ma:taxonomy="true" ma:internalName="e7d95798c7cc49018eddb0e9d5f10243" ma:taxonomyFieldName="FSMARelatedProducts" ma:displayName="Related Products" ma:readOnly="false" ma:default="" ma:fieldId="{e7d95798-c7cc-4901-8edd-b0e9d5f10243}" ma:taxonomyMulti="true" ma:sspId="b0551cb1-40c1-4e7e-9007-6c3b130daecf" ma:termSetId="56fe99cf-035c-4bae-96fa-31c4ba773d29" ma:anchorId="00000000-0000-0000-0000-000000000000" ma:open="false" ma:isKeyword="false">
      <xsd:complexType>
        <xsd:sequence>
          <xsd:element ref="pc:Terms" minOccurs="0" maxOccurs="1"/>
        </xsd:sequence>
      </xsd:complexType>
    </xsd:element>
    <xsd:element name="n93a05827a234bd5bd56144e4ae5a4c5" ma:index="30" nillable="true" ma:taxonomy="true" ma:internalName="n93a05827a234bd5bd56144e4ae5a4c5" ma:taxonomyFieldName="FSMADataClassification" ma:displayName="Data Classification" ma:readOnly="false" ma:default="-1;#03. Confidential|1e726ca6-bd62-4304-ab99-999564843373" ma:fieldId="{793a0582-7a23-4bd5-bd56-144e4ae5a4c5}" ma:sspId="b0551cb1-40c1-4e7e-9007-6c3b130daecf" ma:termSetId="b4f311cc-10f7-4bdd-bb5d-14ae6bb6263e" ma:anchorId="00000000-0000-0000-0000-000000000000" ma:open="false" ma:isKeyword="false">
      <xsd:complexType>
        <xsd:sequence>
          <xsd:element ref="pc:Terms" minOccurs="0" maxOccurs="1"/>
        </xsd:sequence>
      </xsd:complexType>
    </xsd:element>
    <xsd:element name="jee5cc54f26a4aa9aa5d3d5d5c0abf22" ma:index="31" nillable="true" ma:taxonomy="true" ma:internalName="jee5cc54f26a4aa9aa5d3d5d5c0abf22" ma:taxonomyFieldName="FSMASource" ma:displayName="Source" ma:readOnly="false" ma:default="-1;#Internal|23c20ec1-764d-4515-b6a1-0dcbb7e0aa1a" ma:fieldId="{3ee5cc54-f26a-4aa9-aa5d-3d5d5c0abf22}" ma:sspId="b0551cb1-40c1-4e7e-9007-6c3b130daecf" ma:termSetId="1fc5b76c-4ba8-48c1-b249-eb21734dcc60" ma:anchorId="00000000-0000-0000-0000-000000000000" ma:open="false" ma:isKeyword="false">
      <xsd:complexType>
        <xsd:sequence>
          <xsd:element ref="pc:Terms" minOccurs="0" maxOccurs="1"/>
        </xsd:sequence>
      </xsd:complexType>
    </xsd:element>
    <xsd:element name="iea30b3d116c4abd829bda67fead4fa8" ma:index="32" nillable="true" ma:taxonomy="true" ma:internalName="iea30b3d116c4abd829bda67fead4fa8" ma:taxonomyFieldName="FSMADocStatus" ma:displayName="Document Status" ma:readOnly="false" ma:default="-1;#Active|3cd4d267-7354-4b79-bfd9-170c3b790a12" ma:fieldId="{2ea30b3d-116c-4abd-829b-da67fead4fa8}" ma:sspId="b0551cb1-40c1-4e7e-9007-6c3b130daecf" ma:termSetId="d184f7c4-ced3-4cff-9013-1c8cb8ef2793" ma:anchorId="00000000-0000-0000-0000-000000000000" ma:open="false" ma:isKeyword="false">
      <xsd:complexType>
        <xsd:sequence>
          <xsd:element ref="pc:Terms" minOccurs="0" maxOccurs="1"/>
        </xsd:sequence>
      </xsd:complexType>
    </xsd:element>
    <xsd:element name="ec7fab8fca8244d5a19ef6bc9bde0f91" ma:index="33" nillable="true" ma:taxonomy="true" ma:internalName="ec7fab8fca8244d5a19ef6bc9bde0f91" ma:taxonomyFieldName="FSMAImportance" ma:displayName="Importance" ma:readOnly="false" ma:default="" ma:fieldId="{ec7fab8f-ca82-44d5-a19e-f6bc9bde0f91}" ma:sspId="b0551cb1-40c1-4e7e-9007-6c3b130daecf" ma:termSetId="2efd1682-c68a-4e00-8004-562bb5fd42f7" ma:anchorId="00000000-0000-0000-0000-000000000000" ma:open="false" ma:isKeyword="false">
      <xsd:complexType>
        <xsd:sequence>
          <xsd:element ref="pc:Terms" minOccurs="0" maxOccurs="1"/>
        </xsd:sequence>
      </xsd:complexType>
    </xsd:element>
    <xsd:element name="i700e0deb15447d88dbefac8c49b4e73" ma:index="34" nillable="true" ma:taxonomy="true" ma:internalName="i700e0deb15447d88dbefac8c49b4e73" ma:taxonomyFieldName="FSMAKeywords" ma:displayName="Keywords" ma:readOnly="false" ma:default="" ma:fieldId="{2700e0de-b154-47d8-8dbe-fac8c49b4e73}" ma:taxonomyMulti="true" ma:sspId="b0551cb1-40c1-4e7e-9007-6c3b130daecf" ma:termSetId="2d2ed27d-11d0-41a1-968a-0aa40ce64b50" ma:anchorId="00000000-0000-0000-0000-000000000000" ma:open="true" ma:isKeyword="false">
      <xsd:complexType>
        <xsd:sequence>
          <xsd:element ref="pc:Terms" minOccurs="0" maxOccurs="1"/>
        </xsd:sequence>
      </xsd:complexType>
    </xsd:element>
    <xsd:element name="l9eb92ffb50b4212a5ada7cfca32df2c" ma:index="35" nillable="true" ma:taxonomy="true" ma:internalName="l9eb92ffb50b4212a5ada7cfca32df2c" ma:taxonomyFieldName="FSMALanguage" ma:displayName="Language" ma:readOnly="false" ma:default="" ma:fieldId="{59eb92ff-b50b-4212-a5ad-a7cfca32df2c}" ma:sspId="b0551cb1-40c1-4e7e-9007-6c3b130daecf" ma:termSetId="86da8344-4417-43d4-bc56-943f5bfb7da4" ma:anchorId="00000000-0000-0000-0000-000000000000" ma:open="false" ma:isKeyword="false">
      <xsd:complexType>
        <xsd:sequence>
          <xsd:element ref="pc:Terms" minOccurs="0" maxOccurs="1"/>
        </xsd:sequence>
      </xsd:complexType>
    </xsd:element>
    <xsd:element name="j5eb15239c91414b9d7c96d17acd9fca" ma:index="36" nillable="true" ma:taxonomy="true" ma:internalName="j5eb15239c91414b9d7c96d17acd9fca" ma:taxonomyFieldName="FSMAReferenceApplication" ma:displayName="Reference Application" ma:readOnly="false" ma:default="" ma:fieldId="{35eb1523-9c91-414b-9d7c-96d17acd9fca}" ma:taxonomyMulti="true" ma:sspId="b0551cb1-40c1-4e7e-9007-6c3b130daecf" ma:termSetId="f00bf72c-4033-49a4-a9b3-c012820cf90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7437c7-0244-41f5-96ab-3584277fcfcf" elementFormDefault="qualified">
    <xsd:import namespace="http://schemas.microsoft.com/office/2006/documentManagement/types"/>
    <xsd:import namespace="http://schemas.microsoft.com/office/infopath/2007/PartnerControls"/>
    <xsd:element name="jc6860dbad644f8299e8271685ae10a7" ma:index="45" nillable="true" ma:taxonomy="true" ma:internalName="jc6860dbad644f8299e8271685ae10a7" ma:taxonomyFieldName="List" ma:displayName="List" ma:default="-1;#Working Material|fad4e026-7bec-4261-8945-7259b23e4e32" ma:fieldId="{3c6860db-ad64-4f82-99e8-271685ae10a7}" ma:sspId="b0551cb1-40c1-4e7e-9007-6c3b130daecf" ma:termSetId="d8e5e473-bced-46c0-84ff-0d3926037410" ma:anchorId="00000000-0000-0000-0000-000000000000" ma:open="false" ma:isKeyword="false">
      <xsd:complexType>
        <xsd:sequence>
          <xsd:element ref="pc:Terms" minOccurs="0" maxOccurs="1"/>
        </xsd:sequence>
      </xsd:complexType>
    </xsd:element>
    <xsd:element name="b5b44b6e206d4bb3921fe770172839e7" ma:index="47" nillable="true" ma:taxonomy="true" ma:internalName="b5b44b6e206d4bb3921fe770172839e7" ma:taxonomyFieldName="Structure" ma:displayName="Structure" ma:fieldId="{b5b44b6e-206d-4bb3-921f-e770172839e7}" ma:sspId="b0551cb1-40c1-4e7e-9007-6c3b130daecf" ma:termSetId="6ba2ab86-79de-40cb-a119-d805070cff3a"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e7d95798c7cc49018eddb0e9d5f10243 xmlns="0c2b4d14-0ef6-41a4-8ebc-a5694610298b">
      <Terms xmlns="http://schemas.microsoft.com/office/infopath/2007/PartnerControls"/>
    </e7d95798c7cc49018eddb0e9d5f10243>
    <l9eb92ffb50b4212a5ada7cfca32df2c xmlns="0c2b4d14-0ef6-41a4-8ebc-a5694610298b">
      <Terms xmlns="http://schemas.microsoft.com/office/infopath/2007/PartnerControls"/>
    </l9eb92ffb50b4212a5ada7cfca32df2c>
    <FSMAResponsible xmlns="0a02e8d4-da2b-4df9-a97c-146b0c86db97">
      <UserInfo>
        <DisplayName/>
        <AccountId xsi:nil="true"/>
        <AccountType/>
      </UserInfo>
    </FSMAResponsible>
    <FSMARetention xmlns="0c2b4d14-0ef6-41a4-8ebc-a5694610298b" xsi:nil="true"/>
    <iea30b3d116c4abd829bda67fead4fa8 xmlns="0c2b4d14-0ef6-41a4-8ebc-a5694610298b">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3cd4d267-7354-4b79-bfd9-170c3b790a12</TermId>
        </TermInfo>
      </Terms>
    </iea30b3d116c4abd829bda67fead4fa8>
    <TaxCatchAllLabel xmlns="0a02e8d4-da2b-4df9-a97c-146b0c86db97"/>
    <FSMASentOut xmlns="0c2b4d14-0ef6-41a4-8ebc-a5694610298b">false</FSMASentOut>
    <Sent xmlns="0c2b4d14-0ef6-41a4-8ebc-a5694610298b" xsi:nil="true"/>
    <n93a05827a234bd5bd56144e4ae5a4c5 xmlns="0c2b4d14-0ef6-41a4-8ebc-a5694610298b">
      <Terms xmlns="http://schemas.microsoft.com/office/infopath/2007/PartnerControls">
        <TermInfo xmlns="http://schemas.microsoft.com/office/infopath/2007/PartnerControls">
          <TermName xmlns="http://schemas.microsoft.com/office/infopath/2007/PartnerControls">02. Internal</TermName>
          <TermId xmlns="http://schemas.microsoft.com/office/infopath/2007/PartnerControls">b7a4dde1-915e-42b3-b701-f620e72b27e4</TermId>
        </TermInfo>
      </Terms>
    </n93a05827a234bd5bd56144e4ae5a4c5>
    <j5eb15239c91414b9d7c96d17acd9fca xmlns="0c2b4d14-0ef6-41a4-8ebc-a5694610298b">
      <Terms xmlns="http://schemas.microsoft.com/office/infopath/2007/PartnerControls"/>
    </j5eb15239c91414b9d7c96d17acd9fca>
    <From1 xmlns="0c2b4d14-0ef6-41a4-8ebc-a5694610298b" xsi:nil="true"/>
    <oa3056e339a14be691a9be424721cd8a xmlns="0c2b4d14-0ef6-41a4-8ebc-a5694610298b">
      <Terms xmlns="http://schemas.microsoft.com/office/infopath/2007/PartnerControls"/>
    </oa3056e339a14be691a9be424721cd8a>
    <ec7fab8fca8244d5a19ef6bc9bde0f91 xmlns="0c2b4d14-0ef6-41a4-8ebc-a5694610298b">
      <Terms xmlns="http://schemas.microsoft.com/office/infopath/2007/PartnerControls"/>
    </ec7fab8fca8244d5a19ef6bc9bde0f91>
    <FSMALegalHold xmlns="0c2b4d14-0ef6-41a4-8ebc-a5694610298b">false</FSMALegalHold>
    <Cc xmlns="0c2b4d14-0ef6-41a4-8ebc-a5694610298b" xsi:nil="true"/>
    <jee5cc54f26a4aa9aa5d3d5d5c0abf22 xmlns="0c2b4d14-0ef6-41a4-8ebc-a5694610298b">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23c20ec1-764d-4515-b6a1-0dcbb7e0aa1a</TermId>
        </TermInfo>
      </Terms>
    </jee5cc54f26a4aa9aa5d3d5d5c0abf22>
    <To xmlns="0c2b4d14-0ef6-41a4-8ebc-a5694610298b" xsi:nil="true"/>
    <d4d7685898f64ebf825d396ede792b3d xmlns="0c2b4d14-0ef6-41a4-8ebc-a5694610298b">
      <Terms xmlns="http://schemas.microsoft.com/office/infopath/2007/PartnerControls">
        <TermInfo xmlns="http://schemas.microsoft.com/office/infopath/2007/PartnerControls">
          <TermName xmlns="http://schemas.microsoft.com/office/infopath/2007/PartnerControls">General Document</TermName>
          <TermId xmlns="http://schemas.microsoft.com/office/infopath/2007/PartnerControls">1d5c8fab-002a-404b-9e6d-89dbfed88329</TermId>
        </TermInfo>
      </Terms>
    </d4d7685898f64ebf825d396ede792b3d>
    <FSMAPersonalData xmlns="0c2b4d14-0ef6-41a4-8ebc-a5694610298b">false</FSMAPersonalData>
    <TaxCatchAll xmlns="0a02e8d4-da2b-4df9-a97c-146b0c86db97">
      <Value>720</Value>
      <Value>26</Value>
      <Value>18</Value>
      <Value>3</Value>
      <Value>14</Value>
    </TaxCatchAll>
    <Received xmlns="0c2b4d14-0ef6-41a4-8ebc-a5694610298b" xsi:nil="true"/>
    <i700e0deb15447d88dbefac8c49b4e73 xmlns="0c2b4d14-0ef6-41a4-8ebc-a5694610298b">
      <Terms xmlns="http://schemas.microsoft.com/office/infopath/2007/PartnerControls"/>
    </i700e0deb15447d88dbefac8c49b4e73>
    <CEYDescription xmlns="184c9235-7e05-405f-9b8a-467b46c0a0d9" xsi:nil="true"/>
    <_dlc_DocId xmlns="0a02e8d4-da2b-4df9-a97c-146b0c86db97">2AE09BDD-A717-47AF-9568-EF6BF04DB5A6@6479c1d3-707a-456d-be1e-7c06b0ce0547</_dlc_DocId>
    <_dlc_DocIdUrl xmlns="0a02e8d4-da2b-4df9-a97c-146b0c86db97">
      <Url>https://1place.fsmanet.be/oa/2AE09BDD-A717-47AF-9568-EF6BF04DB5A6/_layouts/15/DocIdRedir.aspx?ID=2AE09BDD-A717-47AF-9568-EF6BF04DB5A6%406479c1d3-707a-456d-be1e-7c06b0ce0547</Url>
      <Description>2AE09BDD-A717-47AF-9568-EF6BF04DB5A6@6479c1d3-707a-456d-be1e-7c06b0ce0547</Description>
    </_dlc_DocIdUrl>
    <jc6860dbad644f8299e8271685ae10a7 xmlns="e87437c7-0244-41f5-96ab-3584277fcfcf">
      <Terms xmlns="http://schemas.microsoft.com/office/infopath/2007/PartnerControls">
        <TermInfo xmlns="http://schemas.microsoft.com/office/infopath/2007/PartnerControls">
          <TermName xmlns="http://schemas.microsoft.com/office/infopath/2007/PartnerControls">Working Material</TermName>
          <TermId xmlns="http://schemas.microsoft.com/office/infopath/2007/PartnerControls">fad4e026-7bec-4261-8945-7259b23e4e32</TermId>
        </TermInfo>
      </Terms>
    </jc6860dbad644f8299e8271685ae10a7>
    <b5b44b6e206d4bb3921fe770172839e7 xmlns="e87437c7-0244-41f5-96ab-3584277fcfcf">
      <Terms xmlns="http://schemas.microsoft.com/office/infopath/2007/PartnerControls"/>
    </b5b44b6e206d4bb3921fe770172839e7>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939F2-0721-4BFB-85F4-9CDA378EB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02e8d4-da2b-4df9-a97c-146b0c86db97"/>
    <ds:schemaRef ds:uri="184c9235-7e05-405f-9b8a-467b46c0a0d9"/>
    <ds:schemaRef ds:uri="0c2b4d14-0ef6-41a4-8ebc-a5694610298b"/>
    <ds:schemaRef ds:uri="e87437c7-0244-41f5-96ab-3584277fcf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D0CF49-E73C-43A0-8CB1-6500CDDB65C7}">
  <ds:schemaRefs>
    <ds:schemaRef ds:uri="http://schemas.microsoft.com/sharepoint/events"/>
  </ds:schemaRefs>
</ds:datastoreItem>
</file>

<file path=customXml/itemProps3.xml><?xml version="1.0" encoding="utf-8"?>
<ds:datastoreItem xmlns:ds="http://schemas.openxmlformats.org/officeDocument/2006/customXml" ds:itemID="{5E6A08FB-385D-4BE6-99A2-D702BCF50DC7}">
  <ds:schemaRefs>
    <ds:schemaRef ds:uri="http://purl.org/dc/dcmitype/"/>
    <ds:schemaRef ds:uri="http://www.w3.org/XML/1998/namespace"/>
    <ds:schemaRef ds:uri="e87437c7-0244-41f5-96ab-3584277fcfcf"/>
    <ds:schemaRef ds:uri="http://schemas.microsoft.com/office/2006/documentManagement/types"/>
    <ds:schemaRef ds:uri="http://purl.org/dc/elements/1.1/"/>
    <ds:schemaRef ds:uri="0c2b4d14-0ef6-41a4-8ebc-a5694610298b"/>
    <ds:schemaRef ds:uri="http://schemas.microsoft.com/office/infopath/2007/PartnerControls"/>
    <ds:schemaRef ds:uri="http://schemas.openxmlformats.org/package/2006/metadata/core-properties"/>
    <ds:schemaRef ds:uri="http://purl.org/dc/terms/"/>
    <ds:schemaRef ds:uri="184c9235-7e05-405f-9b8a-467b46c0a0d9"/>
    <ds:schemaRef ds:uri="0a02e8d4-da2b-4df9-a97c-146b0c86db97"/>
    <ds:schemaRef ds:uri="http://schemas.microsoft.com/office/2006/metadata/properties"/>
  </ds:schemaRefs>
</ds:datastoreItem>
</file>

<file path=customXml/itemProps4.xml><?xml version="1.0" encoding="utf-8"?>
<ds:datastoreItem xmlns:ds="http://schemas.openxmlformats.org/officeDocument/2006/customXml" ds:itemID="{B9190860-4F04-421D-A909-18F1792E7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Infos clés QC</vt:lpstr>
      <vt:lpstr>Infos clés Mandat</vt:lpstr>
      <vt:lpstr>Mandat</vt:lpstr>
      <vt:lpstr>Infos clés Mission légale</vt:lpstr>
      <vt:lpstr>Mission légale</vt:lpstr>
      <vt:lpstr>Evaluation globale</vt:lpstr>
      <vt:lpstr>Formules</vt:lpstr>
      <vt:lpstr>Mandat!Print_Area</vt:lpstr>
      <vt:lpstr>'Mission légale'!Print_Area</vt:lpstr>
      <vt:lpstr>Mandat!Print_Titles</vt:lpstr>
      <vt:lpstr>'Mission légale'!Print_Titles</vt:lpstr>
      <vt:lpstr>type</vt:lpstr>
    </vt:vector>
  </TitlesOfParts>
  <Company>IBR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imeunier</dc:creator>
  <cp:lastModifiedBy>Bogdan, Julie</cp:lastModifiedBy>
  <cp:lastPrinted>2024-05-27T12:32:12Z</cp:lastPrinted>
  <dcterms:created xsi:type="dcterms:W3CDTF">2009-11-02T09:34:21Z</dcterms:created>
  <dcterms:modified xsi:type="dcterms:W3CDTF">2025-05-06T11:11:12Z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0x01010038AF301C369E4E51943E35DDEAC9FE1C010055B6D537C72DBC46AEA537D1F5D91B3E</vt:lpwstr>
  </property>
  <property fmtid="{D5CDD505-2E9C-101B-9397-08002B2CF9AE}" pid="3" name="_NewReviewCycle">
    <vt:lpwstr/>
  </property>
  <property fmtid="{D5CDD505-2E9C-101B-9397-08002B2CF9AE}" pid="4" name="_dlc_DocIdItemGuid">
    <vt:lpwstr>6479c1d3-707a-456d-be1e-7c06b0ce0547</vt:lpwstr>
  </property>
  <property fmtid="{D5CDD505-2E9C-101B-9397-08002B2CF9AE}" pid="5" name="FSMALanguage">
    <vt:lpwstr/>
  </property>
  <property fmtid="{D5CDD505-2E9C-101B-9397-08002B2CF9AE}" pid="6" name="FSMATopic">
    <vt:lpwstr/>
  </property>
  <property fmtid="{D5CDD505-2E9C-101B-9397-08002B2CF9AE}" pid="7" name="FSMADocStatus">
    <vt:lpwstr>18;#Active|3cd4d267-7354-4b79-bfd9-170c3b790a12</vt:lpwstr>
  </property>
  <property fmtid="{D5CDD505-2E9C-101B-9397-08002B2CF9AE}" pid="8" name="FSMADocumentType">
    <vt:lpwstr>14;#General Document|1d5c8fab-002a-404b-9e6d-89dbfed88329</vt:lpwstr>
  </property>
  <property fmtid="{D5CDD505-2E9C-101B-9397-08002B2CF9AE}" pid="9" name="FSMAKeywords">
    <vt:lpwstr/>
  </property>
  <property fmtid="{D5CDD505-2E9C-101B-9397-08002B2CF9AE}" pid="10" name="FSMAReferenceApplication">
    <vt:lpwstr/>
  </property>
  <property fmtid="{D5CDD505-2E9C-101B-9397-08002B2CF9AE}" pid="11" name="FSMADataClassification">
    <vt:lpwstr>3;#02. Internal|b7a4dde1-915e-42b3-b701-f620e72b27e4</vt:lpwstr>
  </property>
  <property fmtid="{D5CDD505-2E9C-101B-9397-08002B2CF9AE}" pid="12" name="Structure">
    <vt:lpwstr/>
  </property>
  <property fmtid="{D5CDD505-2E9C-101B-9397-08002B2CF9AE}" pid="13" name="FSMAImportance">
    <vt:lpwstr/>
  </property>
  <property fmtid="{D5CDD505-2E9C-101B-9397-08002B2CF9AE}" pid="14" name="FSMASource">
    <vt:lpwstr>26;#Internal|23c20ec1-764d-4515-b6a1-0dcbb7e0aa1a</vt:lpwstr>
  </property>
  <property fmtid="{D5CDD505-2E9C-101B-9397-08002B2CF9AE}" pid="15" name="List">
    <vt:lpwstr>720;#Working Material|fad4e026-7bec-4261-8945-7259b23e4e32</vt:lpwstr>
  </property>
  <property fmtid="{D5CDD505-2E9C-101B-9397-08002B2CF9AE}" pid="16" name="FSMARelatedProducts">
    <vt:lpwstr/>
  </property>
  <property fmtid="{D5CDD505-2E9C-101B-9397-08002B2CF9AE}" pid="17" name="e2c2d924a9c24089869aeae751268a36">
    <vt:lpwstr>BOARD|c901abe6-bd6d-45b7-a3d9-6f4e9d172908</vt:lpwstr>
  </property>
  <property fmtid="{D5CDD505-2E9C-101B-9397-08002B2CF9AE}" pid="18" name="jc6860dbad644f8299e8271685ae10a7">
    <vt:lpwstr>Working Material|fad4e026-7bec-4261-8945-7259b23e4e32</vt:lpwstr>
  </property>
  <property fmtid="{D5CDD505-2E9C-101B-9397-08002B2CF9AE}" pid="19" name="_AdHocReviewCycleID">
    <vt:i4>2126708179</vt:i4>
  </property>
  <property fmtid="{D5CDD505-2E9C-101B-9397-08002B2CF9AE}" pid="20" name="_EmailSubject">
    <vt:lpwstr>Publication des guides de contrôles non EIP</vt:lpwstr>
  </property>
  <property fmtid="{D5CDD505-2E9C-101B-9397-08002B2CF9AE}" pid="21" name="_AuthorEmail">
    <vt:lpwstr>Julie.Bogdan@fsma.be</vt:lpwstr>
  </property>
  <property fmtid="{D5CDD505-2E9C-101B-9397-08002B2CF9AE}" pid="22" name="_AuthorEmailDisplayName">
    <vt:lpwstr>Bogdan, Julie</vt:lpwstr>
  </property>
</Properties>
</file>