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mc:AlternateContent xmlns:mc="http://schemas.openxmlformats.org/markup-compatibility/2006">
    <mc:Choice Requires="x15">
      <x15ac:absPath xmlns:x15ac="http://schemas.microsoft.com/office/spreadsheetml/2010/11/ac" url="https://plaza.fsmanet.be/sites/supervisionauditors/Working Material/Guides QC/Draft 2018/"/>
    </mc:Choice>
  </mc:AlternateContent>
  <bookViews>
    <workbookView xWindow="0" yWindow="465" windowWidth="25605" windowHeight="14085"/>
  </bookViews>
  <sheets>
    <sheet name="Infos clés" sheetId="23" r:id="rId1"/>
    <sheet name="Auditflow" sheetId="11" r:id="rId2"/>
    <sheet name="Mandat" sheetId="4" r:id="rId3"/>
    <sheet name="Anti-blanchiment" sheetId="5" r:id="rId4"/>
    <sheet name="Consolidation" sheetId="17" r:id="rId5"/>
    <sheet name="Mission légale - Info clés" sheetId="6" r:id="rId6"/>
    <sheet name="Mission légale" sheetId="7" r:id="rId7"/>
    <sheet name="Evaluation globale" sheetId="25" r:id="rId8"/>
    <sheet name="Formules" sheetId="3" state="hidden" r:id="rId9"/>
  </sheets>
  <externalReferences>
    <externalReference r:id="rId10"/>
    <externalReference r:id="rId11"/>
    <externalReference r:id="rId12"/>
    <externalReference r:id="rId13"/>
    <externalReference r:id="rId14"/>
  </externalReferences>
  <definedNames>
    <definedName name="_xlnm._FilterDatabase" localSheetId="4" hidden="1">Consolidation!$A$2:$L$99</definedName>
    <definedName name="_xlnm._FilterDatabase" localSheetId="2" hidden="1">Mandat!$A$2:$M$377</definedName>
    <definedName name="_xlnm._FilterDatabase" localSheetId="6" hidden="1">'Mission légale'!$A$2:$K$174</definedName>
    <definedName name="_ftn1" localSheetId="3">'Anti-blanchiment'!#REF!</definedName>
    <definedName name="_ftnref1" localSheetId="3">'Anti-blanchiment'!#REF!</definedName>
    <definedName name="Comité">'[1]Grille Stassin'!#REF!</definedName>
    <definedName name="inbreuken" localSheetId="0">[2]Conso!$L$2:$V$2</definedName>
    <definedName name="inbreuken">[1]Conso!$N$2:$X$2</definedName>
    <definedName name="infractions">[3]Conso!$N$2:$X$2</definedName>
    <definedName name="_xlnm.Print_Area" localSheetId="3">'Anti-blanchiment'!$A$1:$J$22</definedName>
    <definedName name="_xlnm.Print_Area" localSheetId="1">Auditflow!$B$1:$M$76</definedName>
    <definedName name="_xlnm.Print_Area" localSheetId="4">Consolidation!$A$1:$J$93</definedName>
    <definedName name="_xlnm.Print_Area" localSheetId="0">'Infos clés'!$A$1:$K$124</definedName>
    <definedName name="_xlnm.Print_Area" localSheetId="2">Mandat!$A$1:$K$377</definedName>
    <definedName name="_xlnm.Print_Area" localSheetId="6">'Mission légale'!$A$1:$I$174</definedName>
    <definedName name="_xlnm.Print_Titles" localSheetId="3">'Anti-blanchiment'!$2:$2</definedName>
    <definedName name="_xlnm.Print_Titles" localSheetId="4">Consolidation!$1:$2</definedName>
    <definedName name="_xlnm.Print_Titles" localSheetId="2">Mandat!$1:$2</definedName>
    <definedName name="_xlnm.Print_Titles" localSheetId="6">'Mission légale'!$1:$2</definedName>
    <definedName name="sleutelrubrieken" localSheetId="0">'[2]Grille Stassin'!#REF!</definedName>
    <definedName name="sleutelrubrieken">'[1]Grille Stassin'!#REF!</definedName>
    <definedName name="type" localSheetId="0">'[2]Grille Stassin'!$A$18:$A$26</definedName>
    <definedName name="type">Formules!$A$18:$A$26</definedName>
    <definedName name="wettelijkeopdracht" localSheetId="0">'[2]Grille Stassin'!$A$66:$A$77</definedName>
    <definedName name="wettelijkeopdracht">'[1]Grille Stassin'!$A$66:$A$77</definedName>
    <definedName name="Z_6E3CD149_83E9_452E_838F_F088B52145DB_.wvu.Cols" localSheetId="5" hidden="1">'Mission légale - Info clés'!#REF!</definedName>
    <definedName name="Z_6E3CD149_83E9_452E_838F_F088B52145DB_.wvu.PrintTitles" localSheetId="3" hidden="1">'Anti-blanchiment'!$2:$2</definedName>
    <definedName name="Z_6E3CD149_83E9_452E_838F_F088B52145DB_.wvu.PrintTitles" localSheetId="2" hidden="1">Mandat!$2:$2</definedName>
    <definedName name="Z_6E3CD149_83E9_452E_838F_F088B52145DB_.wvu.PrintTitles" localSheetId="6" hidden="1">'Mission légale'!$2:$2</definedName>
  </definedNames>
  <calcPr calcId="152511"/>
  <customWorkbookViews>
    <customWorkbookView name="Vanessa Sutour - Personal View" guid="{6E3CD149-83E9-452E-838F-F088B52145DB}" mergeInterval="0" personalView="1" xWindow="11" yWindow="402" windowWidth="1659" windowHeight="449" tabRatio="833" activeSheetId="4" showFormulaBar="0"/>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C263" i="4" l="1"/>
  <c r="A7" i="5" l="1"/>
  <c r="A8" i="5" s="1"/>
  <c r="A10" i="5" s="1"/>
  <c r="A13" i="5" s="1"/>
  <c r="A14" i="5" s="1"/>
  <c r="A16" i="5" s="1"/>
  <c r="A19" i="5" s="1"/>
  <c r="A20" i="5" s="1"/>
  <c r="A22" i="5" s="1"/>
  <c r="C99" i="17" l="1"/>
  <c r="C98" i="17"/>
  <c r="C97" i="17"/>
  <c r="C96" i="17"/>
  <c r="C95" i="17"/>
  <c r="C78" i="17"/>
  <c r="C91" i="23" l="1"/>
  <c r="C88" i="23"/>
  <c r="C85" i="23"/>
  <c r="D36" i="23" l="1"/>
  <c r="F61" i="23"/>
  <c r="G64" i="23" s="1"/>
  <c r="D61" i="23"/>
  <c r="E56" i="23" s="1"/>
  <c r="F36" i="23"/>
  <c r="G36" i="23" s="1"/>
  <c r="E31" i="23"/>
  <c r="E34" i="23"/>
  <c r="E33" i="23"/>
  <c r="E32" i="23"/>
  <c r="A173" i="7"/>
  <c r="A174" i="7" s="1"/>
  <c r="C63" i="4"/>
  <c r="G63" i="4"/>
  <c r="C239" i="4"/>
  <c r="C238" i="4"/>
  <c r="A119" i="7"/>
  <c r="A120" i="7" s="1"/>
  <c r="A121" i="7" s="1"/>
  <c r="A122" i="7" s="1"/>
  <c r="A136" i="7"/>
  <c r="A137" i="7" s="1"/>
  <c r="A138" i="7" s="1"/>
  <c r="A139" i="7" s="1"/>
  <c r="C211" i="4"/>
  <c r="C277" i="4"/>
  <c r="A59" i="7"/>
  <c r="A60" i="7" s="1"/>
  <c r="A61" i="7" s="1"/>
  <c r="A62" i="7" s="1"/>
  <c r="A63" i="7" s="1"/>
  <c r="A101" i="7"/>
  <c r="A102" i="7" s="1"/>
  <c r="A103" i="7" s="1"/>
  <c r="A104" i="7" s="1"/>
  <c r="A105" i="7" s="1"/>
  <c r="A106" i="7" s="1"/>
  <c r="A84" i="7"/>
  <c r="A85" i="7" s="1"/>
  <c r="A86" i="7" s="1"/>
  <c r="A87" i="7" s="1"/>
  <c r="A79" i="7"/>
  <c r="A80" i="7" s="1"/>
  <c r="A81" i="7" s="1"/>
  <c r="A82" i="7" s="1"/>
  <c r="A165" i="7"/>
  <c r="A157" i="7"/>
  <c r="A142" i="7"/>
  <c r="A125" i="7"/>
  <c r="A109" i="7"/>
  <c r="A90" i="7"/>
  <c r="A71" i="7"/>
  <c r="A55" i="7"/>
  <c r="A31" i="7"/>
  <c r="A32" i="7" s="1"/>
  <c r="A33" i="7" s="1"/>
  <c r="A34" i="7" s="1"/>
  <c r="A35" i="7" s="1"/>
  <c r="A36" i="7" s="1"/>
  <c r="A37" i="7" s="1"/>
  <c r="A38" i="7" s="1"/>
  <c r="A39" i="7" s="1"/>
  <c r="A40" i="7" s="1"/>
  <c r="A41" i="7" s="1"/>
  <c r="A42" i="7" s="1"/>
  <c r="A43" i="7" s="1"/>
  <c r="A44" i="7" s="1"/>
  <c r="A45" i="7" s="1"/>
  <c r="A46" i="7" s="1"/>
  <c r="A47" i="7" s="1"/>
  <c r="A48" i="7" s="1"/>
  <c r="A49" i="7" s="1"/>
  <c r="A50" i="7" s="1"/>
  <c r="A51" i="7" s="1"/>
  <c r="A52" i="7" s="1"/>
  <c r="C157" i="4"/>
  <c r="C110" i="4"/>
  <c r="C240" i="4"/>
  <c r="C241" i="4"/>
  <c r="C242" i="4"/>
  <c r="C237" i="4"/>
  <c r="C45" i="23"/>
  <c r="C13" i="17"/>
  <c r="C15" i="17"/>
  <c r="C16" i="17"/>
  <c r="C17" i="17"/>
  <c r="C18" i="17"/>
  <c r="C19" i="17"/>
  <c r="C21" i="17"/>
  <c r="C22" i="17"/>
  <c r="C23" i="17"/>
  <c r="C25" i="17"/>
  <c r="C26" i="17"/>
  <c r="C27" i="17"/>
  <c r="C29" i="17"/>
  <c r="C30" i="17"/>
  <c r="C31" i="17"/>
  <c r="C33" i="17"/>
  <c r="C35" i="17"/>
  <c r="C36" i="17"/>
  <c r="C37" i="17"/>
  <c r="C39" i="17"/>
  <c r="C41" i="17"/>
  <c r="C42" i="17"/>
  <c r="C44" i="17"/>
  <c r="C45" i="17"/>
  <c r="C32" i="17"/>
  <c r="C46" i="17"/>
  <c r="C48" i="17"/>
  <c r="C50" i="17"/>
  <c r="C51" i="17"/>
  <c r="C52" i="17"/>
  <c r="C53" i="17"/>
  <c r="C54" i="17"/>
  <c r="C55" i="17"/>
  <c r="C57" i="17"/>
  <c r="C58" i="17"/>
  <c r="C59" i="17"/>
  <c r="C60" i="17"/>
  <c r="C61" i="17"/>
  <c r="C62" i="17"/>
  <c r="C63" i="17"/>
  <c r="C64" i="17"/>
  <c r="C65" i="17"/>
  <c r="C67" i="17"/>
  <c r="C68" i="17"/>
  <c r="C69" i="17"/>
  <c r="C71" i="17"/>
  <c r="C72" i="17"/>
  <c r="C74" i="17"/>
  <c r="C75" i="17"/>
  <c r="C77" i="17"/>
  <c r="C79" i="17"/>
  <c r="C80" i="17"/>
  <c r="C82" i="17"/>
  <c r="C83" i="17"/>
  <c r="C84" i="17"/>
  <c r="C85" i="17"/>
  <c r="C86" i="17"/>
  <c r="C87" i="17"/>
  <c r="C88" i="17"/>
  <c r="C89" i="17"/>
  <c r="C90" i="17"/>
  <c r="C91" i="17"/>
  <c r="C92" i="17"/>
  <c r="C93" i="17"/>
  <c r="C5" i="17"/>
  <c r="C6" i="17"/>
  <c r="C7" i="17"/>
  <c r="C8" i="17"/>
  <c r="C9" i="17"/>
  <c r="C10" i="17"/>
  <c r="C11" i="17"/>
  <c r="C4" i="17"/>
  <c r="C355" i="4"/>
  <c r="C353" i="4"/>
  <c r="C354" i="4"/>
  <c r="C352" i="4"/>
  <c r="C294" i="4"/>
  <c r="C293" i="4"/>
  <c r="C292" i="4"/>
  <c r="C288" i="4"/>
  <c r="C289" i="4"/>
  <c r="C290" i="4"/>
  <c r="C287" i="4"/>
  <c r="C286" i="4"/>
  <c r="C283" i="4"/>
  <c r="C284" i="4"/>
  <c r="C275" i="4"/>
  <c r="C276" i="4"/>
  <c r="C279" i="4"/>
  <c r="C278" i="4"/>
  <c r="C280" i="4"/>
  <c r="C281" i="4"/>
  <c r="C274" i="4"/>
  <c r="C266" i="4"/>
  <c r="C267" i="4"/>
  <c r="C268" i="4"/>
  <c r="C269" i="4"/>
  <c r="C270" i="4"/>
  <c r="C271" i="4"/>
  <c r="C272" i="4"/>
  <c r="C265" i="4"/>
  <c r="C264" i="4"/>
  <c r="C257" i="4"/>
  <c r="C258" i="4"/>
  <c r="C260" i="4"/>
  <c r="C261" i="4"/>
  <c r="C256" i="4"/>
  <c r="C255" i="4"/>
  <c r="C249" i="4"/>
  <c r="C251" i="4"/>
  <c r="C252" i="4"/>
  <c r="C253" i="4"/>
  <c r="C250" i="4"/>
  <c r="C248" i="4"/>
  <c r="C228" i="4"/>
  <c r="C230" i="4"/>
  <c r="C231" i="4"/>
  <c r="C232" i="4"/>
  <c r="C233" i="4"/>
  <c r="C229" i="4"/>
  <c r="C214" i="4"/>
  <c r="C215" i="4"/>
  <c r="C216" i="4"/>
  <c r="C217" i="4"/>
  <c r="C218" i="4"/>
  <c r="C219" i="4"/>
  <c r="C220" i="4"/>
  <c r="C212" i="4"/>
  <c r="C223" i="4"/>
  <c r="C224" i="4"/>
  <c r="C225" i="4"/>
  <c r="C226" i="4"/>
  <c r="C213" i="4"/>
  <c r="J108" i="23"/>
  <c r="J109" i="23"/>
  <c r="J110" i="23"/>
  <c r="J111" i="23"/>
  <c r="J112" i="23"/>
  <c r="J113" i="23"/>
  <c r="J114" i="23"/>
  <c r="J115" i="23"/>
  <c r="J116" i="23"/>
  <c r="J117" i="23"/>
  <c r="J118" i="23"/>
  <c r="G157" i="4"/>
  <c r="G110" i="4"/>
  <c r="A6" i="17"/>
  <c r="A7" i="17" s="1"/>
  <c r="A8" i="17" s="1"/>
  <c r="A9" i="17" s="1"/>
  <c r="A10" i="17" s="1"/>
  <c r="A11" i="17" s="1"/>
  <c r="A13" i="17" s="1"/>
  <c r="A15" i="17" s="1"/>
  <c r="A16" i="17" s="1"/>
  <c r="A17" i="17" s="1"/>
  <c r="A18" i="17" s="1"/>
  <c r="A19" i="17" s="1"/>
  <c r="A21" i="17" s="1"/>
  <c r="A22" i="17" s="1"/>
  <c r="A23" i="17" s="1"/>
  <c r="A25" i="17" s="1"/>
  <c r="A26" i="17" s="1"/>
  <c r="A27" i="17" s="1"/>
  <c r="A29" i="17" s="1"/>
  <c r="A30" i="17" s="1"/>
  <c r="A31" i="17" s="1"/>
  <c r="A32" i="17" s="1"/>
  <c r="A33" i="17" s="1"/>
  <c r="A35" i="17" s="1"/>
  <c r="A36" i="17" s="1"/>
  <c r="A37" i="17" s="1"/>
  <c r="A39" i="17" s="1"/>
  <c r="A41" i="17" s="1"/>
  <c r="A42" i="17" s="1"/>
  <c r="A44" i="17" s="1"/>
  <c r="A45" i="17" s="1"/>
  <c r="A46" i="17" s="1"/>
  <c r="A48" i="17" s="1"/>
  <c r="A50" i="17" s="1"/>
  <c r="A51" i="17" s="1"/>
  <c r="A52" i="17" s="1"/>
  <c r="A53" i="17" s="1"/>
  <c r="A54" i="17" s="1"/>
  <c r="A55" i="17" s="1"/>
  <c r="A57" i="17" s="1"/>
  <c r="A58" i="17" s="1"/>
  <c r="A59" i="17" s="1"/>
  <c r="A60" i="17" s="1"/>
  <c r="A61" i="17" s="1"/>
  <c r="A62" i="17" s="1"/>
  <c r="A63" i="17" s="1"/>
  <c r="A64" i="17" s="1"/>
  <c r="A65" i="17" s="1"/>
  <c r="A67" i="17" s="1"/>
  <c r="A68" i="17" s="1"/>
  <c r="A69" i="17" s="1"/>
  <c r="A70" i="17" s="1"/>
  <c r="A71" i="17" s="1"/>
  <c r="A72" i="17" s="1"/>
  <c r="A74" i="17" s="1"/>
  <c r="A75" i="17" s="1"/>
  <c r="A77" i="17" s="1"/>
  <c r="A7" i="4"/>
  <c r="A8" i="4" s="1"/>
  <c r="A9" i="4" s="1"/>
  <c r="A10" i="4" s="1"/>
  <c r="A12" i="4" s="1"/>
  <c r="A13" i="4" s="1"/>
  <c r="A14" i="4" s="1"/>
  <c r="A15" i="4" s="1"/>
  <c r="A16" i="4" s="1"/>
  <c r="A20" i="4" s="1"/>
  <c r="A21" i="4" s="1"/>
  <c r="A22" i="4" s="1"/>
  <c r="A23" i="4" s="1"/>
  <c r="A24" i="4" s="1"/>
  <c r="A26" i="4" s="1"/>
  <c r="A27" i="4" s="1"/>
  <c r="A29" i="4" s="1"/>
  <c r="A30" i="4" s="1"/>
  <c r="A31" i="4" s="1"/>
  <c r="A32" i="4" s="1"/>
  <c r="A33" i="4" s="1"/>
  <c r="A34" i="4" s="1"/>
  <c r="A36" i="4" s="1"/>
  <c r="A37" i="4" s="1"/>
  <c r="A39" i="4" s="1"/>
  <c r="A40" i="4" s="1"/>
  <c r="A41" i="4" s="1"/>
  <c r="A42" i="4" s="1"/>
  <c r="A44" i="4" s="1"/>
  <c r="A45" i="4" s="1"/>
  <c r="A46" i="4" s="1"/>
  <c r="A49" i="4" s="1"/>
  <c r="A50" i="4" s="1"/>
  <c r="A51" i="4" s="1"/>
  <c r="A52" i="4" s="1"/>
  <c r="A53" i="4" s="1"/>
  <c r="A55" i="4" s="1"/>
  <c r="A56" i="4" s="1"/>
  <c r="A58" i="4" s="1"/>
  <c r="A59" i="4" s="1"/>
  <c r="A60" i="4" s="1"/>
  <c r="A61" i="4" s="1"/>
  <c r="A65" i="4" s="1"/>
  <c r="A66" i="4" s="1"/>
  <c r="A67" i="4" s="1"/>
  <c r="A68" i="4" s="1"/>
  <c r="A69" i="4" s="1"/>
  <c r="A70" i="4" s="1"/>
  <c r="A72" i="4" s="1"/>
  <c r="A73" i="4" s="1"/>
  <c r="A74" i="4" s="1"/>
  <c r="A75" i="4" s="1"/>
  <c r="A76" i="4" s="1"/>
  <c r="A77" i="4" s="1"/>
  <c r="A79" i="4" s="1"/>
  <c r="A80" i="4" s="1"/>
  <c r="A81" i="4" s="1"/>
  <c r="A82" i="4" s="1"/>
  <c r="A83" i="4" s="1"/>
  <c r="A84" i="4" s="1"/>
  <c r="A85" i="4" s="1"/>
  <c r="A86" i="4" s="1"/>
  <c r="A88" i="4" s="1"/>
  <c r="A89" i="4" s="1"/>
  <c r="A90" i="4" s="1"/>
  <c r="A91" i="4" s="1"/>
  <c r="A92" i="4" s="1"/>
  <c r="A94" i="4" s="1"/>
  <c r="A95" i="4" s="1"/>
  <c r="A96" i="4" s="1"/>
  <c r="A97" i="4" s="1"/>
  <c r="A98" i="4" s="1"/>
  <c r="A99" i="4" s="1"/>
  <c r="A100" i="4" s="1"/>
  <c r="A101" i="4" s="1"/>
  <c r="A103" i="4" s="1"/>
  <c r="A104" i="4" s="1"/>
  <c r="A105" i="4" s="1"/>
  <c r="A106" i="4" s="1"/>
  <c r="A107" i="4" s="1"/>
  <c r="A108" i="4" s="1"/>
  <c r="A112" i="4" s="1"/>
  <c r="A113" i="4" s="1"/>
  <c r="A114" i="4" s="1"/>
  <c r="A115" i="4" s="1"/>
  <c r="A116" i="4" s="1"/>
  <c r="A117" i="4" s="1"/>
  <c r="A119" i="4" s="1"/>
  <c r="A120" i="4" s="1"/>
  <c r="A121" i="4" s="1"/>
  <c r="A122" i="4" s="1"/>
  <c r="A123" i="4" s="1"/>
  <c r="A124" i="4" s="1"/>
  <c r="A126" i="4" s="1"/>
  <c r="A127" i="4" s="1"/>
  <c r="A128" i="4" s="1"/>
  <c r="A129" i="4" s="1"/>
  <c r="A130" i="4" s="1"/>
  <c r="A131" i="4" s="1"/>
  <c r="A132" i="4" s="1"/>
  <c r="A133" i="4" s="1"/>
  <c r="A135" i="4" s="1"/>
  <c r="A136" i="4" s="1"/>
  <c r="A137" i="4" s="1"/>
  <c r="A138" i="4" s="1"/>
  <c r="A139" i="4" s="1"/>
  <c r="A141" i="4" s="1"/>
  <c r="A142" i="4" s="1"/>
  <c r="A143" i="4" s="1"/>
  <c r="A144" i="4" s="1"/>
  <c r="A145" i="4" s="1"/>
  <c r="A146" i="4" s="1"/>
  <c r="A147" i="4" s="1"/>
  <c r="A148" i="4" s="1"/>
  <c r="A150" i="4" s="1"/>
  <c r="A151" i="4" s="1"/>
  <c r="A152" i="4" s="1"/>
  <c r="A153" i="4" s="1"/>
  <c r="A154" i="4" s="1"/>
  <c r="A155" i="4" s="1"/>
  <c r="A159" i="4" s="1"/>
  <c r="A160" i="4" s="1"/>
  <c r="A161" i="4" s="1"/>
  <c r="A162" i="4" s="1"/>
  <c r="A163" i="4" s="1"/>
  <c r="A164" i="4" s="1"/>
  <c r="A166" i="4" s="1"/>
  <c r="A167" i="4" s="1"/>
  <c r="A168" i="4" s="1"/>
  <c r="A169" i="4" s="1"/>
  <c r="A170" i="4" s="1"/>
  <c r="A171" i="4" s="1"/>
  <c r="A173" i="4" s="1"/>
  <c r="A174" i="4" s="1"/>
  <c r="A175" i="4" s="1"/>
  <c r="A176" i="4" s="1"/>
  <c r="A177" i="4" s="1"/>
  <c r="A178" i="4" s="1"/>
  <c r="A179" i="4" s="1"/>
  <c r="A180" i="4" s="1"/>
  <c r="A182" i="4" s="1"/>
  <c r="A183" i="4" s="1"/>
  <c r="A184" i="4" s="1"/>
  <c r="A185" i="4" s="1"/>
  <c r="A186" i="4" s="1"/>
  <c r="A188" i="4" s="1"/>
  <c r="A189" i="4" s="1"/>
  <c r="A190" i="4" s="1"/>
  <c r="A191" i="4" s="1"/>
  <c r="A192" i="4" s="1"/>
  <c r="A193" i="4" s="1"/>
  <c r="A194" i="4" s="1"/>
  <c r="A195" i="4" s="1"/>
  <c r="A197" i="4" s="1"/>
  <c r="A198" i="4" s="1"/>
  <c r="A199" i="4" s="1"/>
  <c r="A200" i="4" s="1"/>
  <c r="A201" i="4" s="1"/>
  <c r="A202" i="4" s="1"/>
  <c r="A206" i="4" s="1"/>
  <c r="A207" i="4" s="1"/>
  <c r="A208" i="4" s="1"/>
  <c r="A209" i="4" s="1"/>
  <c r="A211" i="4" s="1"/>
  <c r="A212" i="4" s="1"/>
  <c r="A213" i="4" s="1"/>
  <c r="A214" i="4" s="1"/>
  <c r="A215" i="4" s="1"/>
  <c r="A216" i="4" s="1"/>
  <c r="A217" i="4" s="1"/>
  <c r="A218" i="4" s="1"/>
  <c r="A219" i="4" s="1"/>
  <c r="A220" i="4" s="1"/>
  <c r="A221" i="4" s="1"/>
  <c r="A222" i="4" s="1"/>
  <c r="A223" i="4" s="1"/>
  <c r="A224" i="4" s="1"/>
  <c r="A225" i="4" s="1"/>
  <c r="A226" i="4" s="1"/>
  <c r="A228" i="4" s="1"/>
  <c r="A229" i="4" s="1"/>
  <c r="A230" i="4" s="1"/>
  <c r="A231" i="4" s="1"/>
  <c r="A232" i="4" s="1"/>
  <c r="A233" i="4" s="1"/>
  <c r="A236" i="4" s="1"/>
  <c r="A237" i="4" s="1"/>
  <c r="A238" i="4" s="1"/>
  <c r="A239" i="4" s="1"/>
  <c r="A240" i="4" s="1"/>
  <c r="A241" i="4" s="1"/>
  <c r="A242" i="4" s="1"/>
  <c r="A244" i="4" s="1"/>
  <c r="A246" i="4" s="1"/>
  <c r="A248" i="4" s="1"/>
  <c r="A5" i="7"/>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M78" i="23"/>
  <c r="M76" i="23"/>
  <c r="M77" i="23"/>
  <c r="C79" i="4" l="1"/>
  <c r="A78" i="17"/>
  <c r="A79" i="17" s="1"/>
  <c r="A80" i="17" s="1"/>
  <c r="A249" i="4"/>
  <c r="A250" i="4" s="1"/>
  <c r="A251" i="4" s="1"/>
  <c r="A252" i="4" s="1"/>
  <c r="A253" i="4" s="1"/>
  <c r="A255" i="4" s="1"/>
  <c r="A256" i="4" s="1"/>
  <c r="A257" i="4" s="1"/>
  <c r="A258" i="4" s="1"/>
  <c r="C127" i="4"/>
  <c r="C126" i="4"/>
  <c r="C160" i="4"/>
  <c r="C161" i="4"/>
  <c r="E57" i="23"/>
  <c r="E58" i="23"/>
  <c r="E59" i="23"/>
  <c r="C167" i="4"/>
  <c r="C164" i="4"/>
  <c r="C178" i="4"/>
  <c r="C159" i="4"/>
  <c r="C162" i="4"/>
  <c r="C165" i="4"/>
  <c r="C168" i="4"/>
  <c r="C176" i="4"/>
  <c r="C179" i="4"/>
  <c r="C170" i="4"/>
  <c r="C171" i="4"/>
  <c r="C180" i="4"/>
  <c r="C175" i="4"/>
  <c r="C163" i="4"/>
  <c r="C166" i="4"/>
  <c r="C177" i="4"/>
  <c r="C169" i="4"/>
  <c r="C173" i="4"/>
  <c r="C123" i="4"/>
  <c r="C124" i="4"/>
  <c r="C133" i="4"/>
  <c r="C128" i="4"/>
  <c r="C115" i="4"/>
  <c r="C119" i="4"/>
  <c r="C122" i="4"/>
  <c r="C130" i="4"/>
  <c r="C113" i="4"/>
  <c r="C120" i="4"/>
  <c r="C117" i="4"/>
  <c r="C131" i="4"/>
  <c r="C116" i="4"/>
  <c r="C112" i="4"/>
  <c r="C121" i="4"/>
  <c r="C129" i="4"/>
  <c r="C132" i="4"/>
  <c r="C118" i="4"/>
  <c r="C114" i="4"/>
  <c r="C84" i="4"/>
  <c r="C71" i="4"/>
  <c r="C77" i="4"/>
  <c r="C82" i="4"/>
  <c r="C65" i="4"/>
  <c r="C81" i="4"/>
  <c r="C70" i="4"/>
  <c r="C75" i="4"/>
  <c r="C86" i="4"/>
  <c r="C69" i="4"/>
  <c r="C66" i="4"/>
  <c r="C80" i="4"/>
  <c r="C74" i="4"/>
  <c r="C72" i="4"/>
  <c r="C83" i="4"/>
  <c r="C67" i="4"/>
  <c r="C73" i="4"/>
  <c r="C68" i="4"/>
  <c r="C76" i="4"/>
  <c r="C85" i="4"/>
  <c r="G39" i="23"/>
  <c r="G61" i="23"/>
  <c r="A259" i="4" l="1"/>
  <c r="A260" i="4" s="1"/>
  <c r="A261" i="4" s="1"/>
  <c r="A263" i="4" s="1"/>
  <c r="A264" i="4" s="1"/>
  <c r="A265" i="4" s="1"/>
  <c r="A82" i="17"/>
  <c r="A83" i="17" s="1"/>
  <c r="A84" i="17" s="1"/>
  <c r="A85" i="17" s="1"/>
  <c r="A86" i="17" s="1"/>
  <c r="A87" i="17" s="1"/>
  <c r="A88" i="17" s="1"/>
  <c r="A89" i="17" s="1"/>
  <c r="A90" i="17" s="1"/>
  <c r="A91" i="17" s="1"/>
  <c r="A92" i="17" s="1"/>
  <c r="A93" i="17" s="1"/>
  <c r="A95" i="17" s="1"/>
  <c r="A96" i="17" s="1"/>
  <c r="A97" i="17" s="1"/>
  <c r="A98" i="17" s="1"/>
  <c r="A99" i="17" s="1"/>
  <c r="A266" i="4" l="1"/>
  <c r="A267" i="4" s="1"/>
  <c r="A268" i="4" s="1"/>
  <c r="A269" i="4" s="1"/>
  <c r="A270" i="4" s="1"/>
  <c r="A271" i="4" s="1"/>
  <c r="A272" i="4" s="1"/>
  <c r="A274" i="4" s="1"/>
  <c r="A275" i="4" s="1"/>
  <c r="A276" i="4" s="1"/>
  <c r="A277" i="4" s="1"/>
  <c r="A278" i="4" s="1"/>
  <c r="A279" i="4" s="1"/>
  <c r="A280" i="4" s="1"/>
  <c r="A281" i="4" s="1"/>
  <c r="A283" i="4" s="1"/>
  <c r="A284" i="4" s="1"/>
  <c r="A286" i="4" s="1"/>
  <c r="A287" i="4" s="1"/>
  <c r="A288" i="4" s="1"/>
  <c r="A289" i="4" s="1"/>
  <c r="A290" i="4" s="1"/>
  <c r="A292" i="4" l="1"/>
  <c r="A293" i="4" s="1"/>
  <c r="A294" i="4" s="1"/>
  <c r="A297" i="4" s="1"/>
  <c r="A298" i="4" s="1"/>
  <c r="A300" i="4" l="1"/>
  <c r="A301" i="4" s="1"/>
  <c r="A302" i="4" s="1"/>
  <c r="A303" i="4" s="1"/>
  <c r="A304" i="4" s="1"/>
  <c r="A305" i="4" s="1"/>
  <c r="A306" i="4" s="1"/>
  <c r="A307" i="4" s="1"/>
  <c r="A309" i="4" s="1"/>
  <c r="A310" i="4" s="1"/>
  <c r="A311" i="4" s="1"/>
  <c r="A312" i="4" s="1"/>
  <c r="A314" i="4" s="1"/>
  <c r="A315" i="4" s="1"/>
  <c r="A316" i="4" s="1"/>
  <c r="A318" i="4" s="1"/>
  <c r="A319" i="4" s="1"/>
  <c r="A320" i="4" s="1"/>
  <c r="A322" i="4" s="1"/>
  <c r="A323" i="4" s="1"/>
  <c r="A324" i="4" s="1"/>
  <c r="A325" i="4" s="1"/>
  <c r="A326" i="4" s="1"/>
  <c r="A328" i="4" s="1"/>
  <c r="A329" i="4" s="1"/>
  <c r="A330" i="4" s="1"/>
  <c r="A331" i="4" s="1"/>
  <c r="A332" i="4" s="1"/>
  <c r="A334" i="4" s="1"/>
  <c r="A335" i="4" s="1"/>
  <c r="A336" i="4" s="1"/>
  <c r="A337" i="4" s="1"/>
  <c r="A338" i="4" s="1"/>
  <c r="A339" i="4" s="1"/>
  <c r="A340" i="4" s="1"/>
  <c r="A341" i="4" s="1"/>
  <c r="A342" i="4" s="1"/>
  <c r="A343" i="4" s="1"/>
  <c r="A345" i="4" s="1"/>
  <c r="A346" i="4" s="1"/>
  <c r="A347" i="4" s="1"/>
  <c r="A348" i="4" s="1"/>
  <c r="A349" i="4" s="1"/>
  <c r="A352" i="4" s="1"/>
  <c r="A353" i="4" s="1"/>
  <c r="A354" i="4" s="1"/>
  <c r="A355" i="4" s="1"/>
  <c r="A357" i="4" s="1"/>
  <c r="A358" i="4" s="1"/>
  <c r="A359" i="4" s="1"/>
  <c r="A360" i="4" s="1"/>
  <c r="A361" i="4" s="1"/>
  <c r="A362" i="4" s="1"/>
  <c r="A363" i="4" s="1"/>
  <c r="A364" i="4" s="1"/>
  <c r="A365" i="4" s="1"/>
  <c r="A366" i="4" s="1"/>
  <c r="A367" i="4" s="1"/>
  <c r="A368" i="4" s="1"/>
  <c r="A369" i="4" s="1"/>
  <c r="A371" i="4" s="1"/>
  <c r="A372" i="4" s="1"/>
  <c r="A373" i="4" s="1"/>
  <c r="A374" i="4" s="1"/>
  <c r="A375" i="4" s="1"/>
  <c r="A377" i="4" s="1"/>
</calcChain>
</file>

<file path=xl/sharedStrings.xml><?xml version="1.0" encoding="utf-8"?>
<sst xmlns="http://schemas.openxmlformats.org/spreadsheetml/2006/main" count="2000" uniqueCount="1342">
  <si>
    <t>Budget</t>
  </si>
  <si>
    <t>Motivation pour le dossier sélectionné :</t>
  </si>
  <si>
    <t>Nombre</t>
  </si>
  <si>
    <t>1. Apport en nature</t>
  </si>
  <si>
    <t>2. Quasi-apport</t>
  </si>
  <si>
    <t>3. Transformation de sociétés</t>
  </si>
  <si>
    <t>5. Proposition de dissolution</t>
  </si>
  <si>
    <t>6. Acompte sur dividende</t>
  </si>
  <si>
    <t>7. Modification de l'objet social</t>
  </si>
  <si>
    <t>8. Emission d'actions sous le pair comptable</t>
  </si>
  <si>
    <t>10. Limitation ou suppression du droit de préférence</t>
  </si>
  <si>
    <t xml:space="preserve">Un rapport écrit a-t-il été établi conformément aux normes précitées (y compris l'étendue du contrôle, l'état de la situation active et passive, la mention d'une éventuelle surévaluation de l'actif net et de son impact sur l'écart avec le capital social et la mention de cet écart lorsque l'actif net est inférieur au capital social repris dans l'état de la situation active et passive) ? </t>
  </si>
  <si>
    <t>Relevé des missions légales :</t>
  </si>
  <si>
    <t>Question</t>
  </si>
  <si>
    <t>Oui</t>
  </si>
  <si>
    <t>Non</t>
  </si>
  <si>
    <t>INFORMATIONS RELATIVES AU CONTROLE DE QUALITE EFFECTUE</t>
  </si>
  <si>
    <t>Nom de la société contrôlée :</t>
  </si>
  <si>
    <t>Secteur économique :</t>
  </si>
  <si>
    <t>Numéro d'entreprise :</t>
  </si>
  <si>
    <t>Total du bilan</t>
  </si>
  <si>
    <t>Chiffre d'affaires</t>
  </si>
  <si>
    <t>Fonds propres</t>
  </si>
  <si>
    <t>Personnel occupé (ETP)</t>
  </si>
  <si>
    <t>Produits d’exploitation</t>
  </si>
  <si>
    <t>Produits financiers</t>
  </si>
  <si>
    <t>Total</t>
  </si>
  <si>
    <t>Commentaire de l'inspecteur</t>
  </si>
  <si>
    <t>Mission légale sélectionnée :</t>
  </si>
  <si>
    <t>Honoraires</t>
  </si>
  <si>
    <t>Tarif horaire</t>
  </si>
  <si>
    <t>Type d'entreprise :</t>
  </si>
  <si>
    <t>9. Souscription publique / droit de souscription d'obligations convertibles</t>
  </si>
  <si>
    <t>Le rapport a-t-il été signé et daté à la fin des principaux travaux de contrôle ?</t>
  </si>
  <si>
    <t>Ressort-il du rapport du conseil d'administration que la valeur intrinsèque de l'action a été calculée sur la base des comptes annuels approuvés ou sur la base d'états intermédiaires ?</t>
  </si>
  <si>
    <t xml:space="preserve">Ressort-il du dossier de travail que les écritures d'ajustements d'un exercice à l'autre ont été suivies et vérifiées ?
</t>
  </si>
  <si>
    <t>Ressort-il du dossier de travail que les annexes aux comptes consolidés ont été contrôlées (quant à leur caractère complet et exact) ?</t>
  </si>
  <si>
    <t>Ressort-il du dossier de travail que les droits et engagements hors bilan ont été vérifiés ?</t>
  </si>
  <si>
    <t>Ressort-il du dossier de travail que la conformité du cadre référentiel comptable aux dispositions légales a été vérifiée (Belgian GAAP versus IFRS) ?</t>
  </si>
  <si>
    <t>de 20 à 36</t>
  </si>
  <si>
    <t>de 30 à 50</t>
  </si>
  <si>
    <t>de 70 à 120</t>
  </si>
  <si>
    <t>de 40 à 60</t>
  </si>
  <si>
    <t>de 50 à 80</t>
  </si>
  <si>
    <t>de 100 à 200</t>
  </si>
  <si>
    <t>de 180 à 360</t>
  </si>
  <si>
    <t>de 300 à 700</t>
  </si>
  <si>
    <t>N/A</t>
  </si>
  <si>
    <t>Société commerciale</t>
  </si>
  <si>
    <t>ASBL et similaire</t>
  </si>
  <si>
    <t>Contrôle interne</t>
  </si>
  <si>
    <t>Eléments probants (audit evidence)</t>
  </si>
  <si>
    <t>Soldes d'ouverture</t>
  </si>
  <si>
    <t>Sondages</t>
  </si>
  <si>
    <t>Audit estimations comptables</t>
  </si>
  <si>
    <t>Cycles</t>
  </si>
  <si>
    <t>Cycle clients/ventes</t>
  </si>
  <si>
    <t>Cycle achats/fournisseurs</t>
  </si>
  <si>
    <t>Cycle investissement (CAPEX)</t>
  </si>
  <si>
    <t>Cycle liquidités et banques</t>
  </si>
  <si>
    <t>Cycle des inventaires</t>
  </si>
  <si>
    <t>Cycle du personnel</t>
  </si>
  <si>
    <t>Comptes de bilans</t>
  </si>
  <si>
    <t>Frais d'établissement</t>
  </si>
  <si>
    <t>Immobilisations incorporelles</t>
  </si>
  <si>
    <t>Immobilisations corporelles</t>
  </si>
  <si>
    <t>Immobilisations financières</t>
  </si>
  <si>
    <t>Stocks et commandes en cours</t>
  </si>
  <si>
    <t>Créances à long et court terme</t>
  </si>
  <si>
    <t>Placements de trésorerie et valeurs disponibles</t>
  </si>
  <si>
    <t>Comptes de régularisation de l'actif</t>
  </si>
  <si>
    <t>Subsides en capital</t>
  </si>
  <si>
    <t>Dettes à long et court terme</t>
  </si>
  <si>
    <t>Autres dettes</t>
  </si>
  <si>
    <t>Comptes de résultats</t>
  </si>
  <si>
    <t>Services et biens divers</t>
  </si>
  <si>
    <t>Frais de personnel</t>
  </si>
  <si>
    <t>Frais d'amortissement et de réductions de valeur</t>
  </si>
  <si>
    <t>Autres charges d'exploitation</t>
  </si>
  <si>
    <t>Revenus et charges financiers</t>
  </si>
  <si>
    <t>Revenus et charges exceptionnels</t>
  </si>
  <si>
    <t>Missions légale</t>
  </si>
  <si>
    <t>Apport en nature</t>
  </si>
  <si>
    <t>Quasi-apport</t>
  </si>
  <si>
    <t>Fusion / scission</t>
  </si>
  <si>
    <t>Modification de l'objet social</t>
  </si>
  <si>
    <t>Transformation de société</t>
  </si>
  <si>
    <t>Proposition de dissolution</t>
  </si>
  <si>
    <t>Acompte sur dividende</t>
  </si>
  <si>
    <t>Emission d'actions sous le pair comptable</t>
  </si>
  <si>
    <t>Souscription publique / droit de souscription d'obligations convertibles</t>
  </si>
  <si>
    <t>Limitation ou suppression du droit de préférence</t>
  </si>
  <si>
    <t>Rép.</t>
  </si>
  <si>
    <t>Procédures analytiques</t>
  </si>
  <si>
    <t>NOMBRE D’HEURES A PRESTER : (à titre indicatif sur la base de la « Grille Stassin » telle que développée en 1986)</t>
  </si>
  <si>
    <t>Total bilan + Produits d’exploitation + Produits financiers</t>
  </si>
  <si>
    <t>Nombre moyen d’heures à prester</t>
  </si>
  <si>
    <t>de 0 à 350 KEUR</t>
  </si>
  <si>
    <t>de 350 à 870 KEUR</t>
  </si>
  <si>
    <t>de 870 à 1.730 KEUR</t>
  </si>
  <si>
    <t>de 1.730 à 3.470 KEUR</t>
  </si>
  <si>
    <t>de 3.470 à 8.680 KEUR</t>
  </si>
  <si>
    <t>de 8.680 à 17.350 KEUR</t>
  </si>
  <si>
    <t>de 17.350 à 52.000 KEUR</t>
  </si>
  <si>
    <t>de 52.000 à 140.000 KEUR</t>
  </si>
  <si>
    <t>Type d'entreprise</t>
  </si>
  <si>
    <t>Mutualité</t>
  </si>
  <si>
    <t>Autre</t>
  </si>
  <si>
    <t>Procédure à investiguer</t>
  </si>
  <si>
    <t>Confirmations externes</t>
  </si>
  <si>
    <t>Provisions et impôts différés</t>
  </si>
  <si>
    <t>Comptes de régularisation du passif</t>
  </si>
  <si>
    <t>Autres revenus d'exploitation</t>
  </si>
  <si>
    <t>Ressort-il du dossier de travail que les contrôles au niveau du groupe et le processus de consolidation ont été testés afin d'en vérifier le fonctionnement effectif ?</t>
  </si>
  <si>
    <t>La conclusion du rapport est-elle conforme aux normes concernées?</t>
  </si>
  <si>
    <t>Un rapport écrit a-t-il été établi et est-il conforme à la loi?</t>
  </si>
  <si>
    <t>La conclusion du rapport est-elle conforme aux normes concernées (contrôle effectué conformément aux normes et l'avis sur l'absence de toute surévaluation de l'actif net, mention du montant de l'actif net et la diiférence lorsque l'actif net est inférieur au capital et/ou au capital minimum en attirant le cas échéant l'attention sur le risque spécifique qui en découle en ce qui concerne la responsabilité) ?</t>
  </si>
  <si>
    <t>Fonds de pension</t>
  </si>
  <si>
    <t>Capitaux propres</t>
  </si>
  <si>
    <t>A-t-il été tenu compte des liens personnels et familiaux ?</t>
  </si>
  <si>
    <t>A-t-il été tenu compte des intérêts financiers?</t>
  </si>
  <si>
    <t>A-t-il été tenu compte des services prohibés?</t>
  </si>
  <si>
    <t>Activités pre-audit</t>
  </si>
  <si>
    <t>Planning</t>
  </si>
  <si>
    <t>Plan d'audit</t>
  </si>
  <si>
    <t>Exécution de l'audit</t>
  </si>
  <si>
    <t>Ressort-il du dossier de travail que les principales réconciliations ont été vérifiées (p. ex. réserves de consolidation, écarts de consolidation, écarts de conversion, impôts différés, intérêts de tiers, résultat consolidé, mouvement des fonds propres consolidés, valeur des entreprises mises en équivalence) ?</t>
  </si>
  <si>
    <t>1. Activités pré-audit</t>
  </si>
  <si>
    <t>2. Planning</t>
  </si>
  <si>
    <t>3. Plan d'audit</t>
  </si>
  <si>
    <t>Ce flowchart a été établi en vue de faciliter la chronologie des questions (dont la numérotation a été reprise dans ce schéma).</t>
  </si>
  <si>
    <t>Autres</t>
  </si>
  <si>
    <t>L'attestation fait-elle état du référentiel comptable utilisé dans la préparation des comptes?</t>
  </si>
  <si>
    <t>Ressort-il du dossier de travail que la bonne application par les filiales des règles d'évaluation du groupe (pour les besoins de la consolidation) a été contrôlée?</t>
  </si>
  <si>
    <t>Conclusion</t>
  </si>
  <si>
    <t>6. Conclusion</t>
  </si>
  <si>
    <t>7. Attestation</t>
  </si>
  <si>
    <t>Rubrique ou flux d'opérations (cycle) significatif</t>
  </si>
  <si>
    <t xml:space="preserve">Couvert par les procédures analytiques finales (ISA 520) </t>
  </si>
  <si>
    <t>Result. OK</t>
  </si>
  <si>
    <t>Result. Not OK</t>
  </si>
  <si>
    <t>Description de l'entité et de son environnement</t>
  </si>
  <si>
    <t>Y a-t-il eu une concertation entre les membres de l'équipe affectés à la mission à propos du risque de fraude et de l'approche d'audit y relative ?</t>
  </si>
  <si>
    <t>Y a-t-il eu une concertation à propos du risque de fraude avec les parties concernées au sein de l'entité contrôlée (dirigeants, responsable de la conformité, audit interne, comptabilité, direction, organe de gestion, comité d'audit) dans le but d'appréhender la façon dont ces organes exercent leur supervision ?</t>
  </si>
  <si>
    <t>Les comptes annuels déposés relatifs à l'exercice précédent ont-ils été revus par le réviseur d'entreprises afin de vérifier, d'une part, s'ils correspondent à ceux qu'il a contrôlés et, d'autre part, si les délais légaux de dépôt ont été respectés ?</t>
  </si>
  <si>
    <t>Chiffres clés statutaires</t>
  </si>
  <si>
    <t>Prestations statutaires</t>
  </si>
  <si>
    <t>Chiffres clés conso</t>
  </si>
  <si>
    <t>Prestations conso</t>
  </si>
  <si>
    <t xml:space="preserve">Justification de l’écart Budget / Réel et du niveau des honoraires statutaires : </t>
  </si>
  <si>
    <t xml:space="preserve">Justification de l’écart Budget / Réel et du niveau des honoraires conso: </t>
  </si>
  <si>
    <t>Activités principales (description):</t>
  </si>
  <si>
    <t>CONTROLE D'UNE MISSION D'AUDIT PERMANENTE - CONSOLIDATION</t>
  </si>
  <si>
    <t>Ressort-il du dossier de travail que les écritures de consolidation ont été contrôlées (soyez attentif aux disposition particulières en matière de joint-ventures)?</t>
  </si>
  <si>
    <t>Cycle placements/produits/charges (assurances)</t>
  </si>
  <si>
    <t>Cycle Non vie/primes acquises/charge des sinistres/variation provisions techniques (assurances)</t>
  </si>
  <si>
    <t>Cycle Vie/primes/charge des sinistres/variation provisions techniques (assurances)</t>
  </si>
  <si>
    <t>Cycle Comptes non techniques/produits/charges (assurances)</t>
  </si>
  <si>
    <t>Cycle Obligations hors bilan (assurances)</t>
  </si>
  <si>
    <t>Cycle Réassurance (assurances)</t>
  </si>
  <si>
    <t>Le dossier de travail fait-il mention du seuil au-dessus duquel les anomalies ne peuvent pas être considérées comme clairement insignifiantes au niveau des états financiers du groupe?</t>
  </si>
  <si>
    <t>Le dossier fait-il mention du seuil de signification retenu au niveau des composants pour lesquels les auditeurs de ces composants effectueront un audit ou un examen limité pour les besoins de l’audit du groupe (étant inférieur à celui fixé pour les états financiers du groupe pris dans leur ensemble)?</t>
  </si>
  <si>
    <t>La nomination a-t-elle été publiée au Moniteur belge ?</t>
  </si>
  <si>
    <t>Les comptes consolidés, le rapport de gestion et le rapport de contrôle relatif à ces comptes ont-ils été déposés à la BNB dans la langue dans laquelle la société exemptée est tenue de publier ses comptes annuels ?</t>
  </si>
  <si>
    <r>
      <t xml:space="preserve">Oui </t>
    </r>
    <r>
      <rPr>
        <b/>
        <sz val="10"/>
        <color rgb="FFFF0000"/>
        <rFont val="Calibri"/>
        <family val="2"/>
        <scheme val="minor"/>
      </rPr>
      <t>(A)</t>
    </r>
  </si>
  <si>
    <r>
      <t>Non (</t>
    </r>
    <r>
      <rPr>
        <vertAlign val="superscript"/>
        <sz val="10"/>
        <color theme="1"/>
        <rFont val="Calibri"/>
        <family val="2"/>
        <scheme val="minor"/>
      </rPr>
      <t>3</t>
    </r>
    <r>
      <rPr>
        <sz val="10"/>
        <color theme="1"/>
        <rFont val="Calibri"/>
        <family val="2"/>
        <scheme val="minor"/>
      </rPr>
      <t>)</t>
    </r>
    <r>
      <rPr>
        <b/>
        <sz val="10"/>
        <color rgb="FFFF0000"/>
        <rFont val="Calibri"/>
        <family val="2"/>
        <scheme val="minor"/>
      </rPr>
      <t>(B)</t>
    </r>
  </si>
  <si>
    <r>
      <t xml:space="preserve">Oui </t>
    </r>
    <r>
      <rPr>
        <b/>
        <sz val="10"/>
        <color rgb="FFFF0000"/>
        <rFont val="Calibri"/>
        <family val="2"/>
        <scheme val="minor"/>
      </rPr>
      <t>(C)</t>
    </r>
  </si>
  <si>
    <r>
      <t xml:space="preserve">Non </t>
    </r>
    <r>
      <rPr>
        <b/>
        <sz val="10"/>
        <color rgb="FFFF0000"/>
        <rFont val="Calibri"/>
        <family val="2"/>
        <scheme val="minor"/>
      </rPr>
      <t>(D)</t>
    </r>
  </si>
  <si>
    <r>
      <t xml:space="preserve">Non </t>
    </r>
    <r>
      <rPr>
        <b/>
        <sz val="10"/>
        <color rgb="FFFF0000"/>
        <rFont val="Calibri"/>
        <family val="2"/>
        <scheme val="minor"/>
      </rPr>
      <t>(E)</t>
    </r>
  </si>
  <si>
    <t>Le montant des honoraires a-t-il été consigné dans le procès-verbal de l'assemblée générale?</t>
  </si>
  <si>
    <t>T1</t>
  </si>
  <si>
    <t>T2</t>
  </si>
  <si>
    <t>E1</t>
  </si>
  <si>
    <t>E2</t>
  </si>
  <si>
    <t>I1</t>
  </si>
  <si>
    <t>N1</t>
  </si>
  <si>
    <t>N2</t>
  </si>
  <si>
    <t>AML</t>
  </si>
  <si>
    <t>Infractions</t>
  </si>
  <si>
    <t>Aucune</t>
  </si>
  <si>
    <t>Réviseur d'entreprises/Cabinet de révision contrôlé :</t>
  </si>
  <si>
    <t>%</t>
  </si>
  <si>
    <t>Bénéfice (Perte) de l'exercice (9904)</t>
  </si>
  <si>
    <t>Rubrique clé des comptes annuels (bilan)</t>
  </si>
  <si>
    <t>Rubrique clé des comptes annuels (résultats)</t>
  </si>
  <si>
    <t>EXEMPLE</t>
  </si>
  <si>
    <t>Reconnaissance des revenus</t>
  </si>
  <si>
    <t>Completeness/Exhaustivité</t>
  </si>
  <si>
    <t>Existence/Existence</t>
  </si>
  <si>
    <t>Accuracy/Exactitude</t>
  </si>
  <si>
    <t>Valuation/Valorisation</t>
  </si>
  <si>
    <t>Occurence/Apparition</t>
  </si>
  <si>
    <t>Presentation/Présentation</t>
  </si>
  <si>
    <t>Auditflow</t>
  </si>
  <si>
    <t>Assertions</t>
  </si>
  <si>
    <t>Un conseil d'entreprise a-t-il été institué au sein de l'entité contrôlée?</t>
  </si>
  <si>
    <t>Les règles en matière d'éthique (intégrité, objectivité, compétence et conscience professionnelle, devoir de confidentialité et professionnalisme) et d'indépendance (d'esprit et d'apparence) ont-elles été respectées et la documentation nécessaire a-t-elle été recueillie à cet effet ?</t>
  </si>
  <si>
    <t>Si le réviseur a recueilli des éléments probants portant sur l'efficacité du fonctionnement des contrôles durant une période intermédiaire, ressort-il du dossier qu'il a recueilli des éléments probants concernant les changements importants dans ces contrôles intervenus postérieurement à la période intermédiaire et qu'il a déterminé les éléments probants supplémentaires à recueillir pour la période restante?</t>
  </si>
  <si>
    <t>Les travaux d'un auditeur interne ont-ils été utilisés (ISA 610)?</t>
  </si>
  <si>
    <t>L'entité contrôlée fait-elle appel à une société de services (ISA 402)?</t>
  </si>
  <si>
    <t>Ressort-il du programme de contrôle général qu'un contrôle est exercé sur des estimations (y compris évaluation à la valeur réelle) (ISA 540)?</t>
  </si>
  <si>
    <t>Ressort-il du dossier que la documentation de contrôle a été établie en temps voulu?</t>
  </si>
  <si>
    <t>Inspecteur:</t>
  </si>
  <si>
    <t>Managers :</t>
  </si>
  <si>
    <t>Completeness, Existence</t>
  </si>
  <si>
    <t>A</t>
  </si>
  <si>
    <t>Hôpital</t>
  </si>
  <si>
    <t>Réviseur qui signe :</t>
  </si>
  <si>
    <t>Autres collaborateurs :</t>
  </si>
  <si>
    <t>Réel</t>
  </si>
  <si>
    <t>Différence</t>
  </si>
  <si>
    <t>Managers :</t>
  </si>
  <si>
    <t>Autres réviseurs :</t>
  </si>
  <si>
    <t>Risque d'audit (description succincte) ou cycle contrôlé en l'absence de risque d'audit</t>
  </si>
  <si>
    <t>Cycle de contrôle interne concerné</t>
  </si>
  <si>
    <t>Créances</t>
  </si>
  <si>
    <t>B</t>
  </si>
  <si>
    <t>C</t>
  </si>
  <si>
    <t>D</t>
  </si>
  <si>
    <t>Commentaire du réviseur contrôlé</t>
  </si>
  <si>
    <t>Nom de l'entité contrôlée :</t>
  </si>
  <si>
    <t>Est-ce que l'entité contrôlée a des relations et des transactions avec des parties liées (ISA 550) ?</t>
  </si>
  <si>
    <t>Se baser sur le contrôle interne</t>
  </si>
  <si>
    <t>Autres travaux de contrôle</t>
  </si>
  <si>
    <t>5.5. Confirmations externes (ISA 505)</t>
  </si>
  <si>
    <t>2.1. Connaissance de l'entité et de son environnement (ISA 315)</t>
  </si>
  <si>
    <t>2.2. Obligations en matière de fraude (ISA 240)</t>
  </si>
  <si>
    <t>2.3. Caractère significatif (ISA 320)</t>
  </si>
  <si>
    <t>3.2. Procédures analytiques - variations N/N-1 (ISA 520)</t>
  </si>
  <si>
    <t>3.3. Planification (ISA 300)</t>
  </si>
  <si>
    <t>5.6. Parties liées (ISA 550)</t>
  </si>
  <si>
    <t>5.9. Sociétés de services (ISA 402)</t>
  </si>
  <si>
    <t>5.11. Missions d’audit initiales – Soldes d'ouverture (ISA 510)</t>
  </si>
  <si>
    <t>5.12. Utilisation des travaux des auditeurs internes (ISA 610)</t>
  </si>
  <si>
    <t>5.13. Utilisation des travaux d'un expert désigné par l’auditeur (ISA 620)</t>
  </si>
  <si>
    <t>Contrôles de substance</t>
  </si>
  <si>
    <t>6.8. Rapport de gestion (Norme complémentaire aux normes internationales d'audit applicables en Belgique - 2013)</t>
  </si>
  <si>
    <t>Description du contrôle interne au sein de l'entité (entity level controls)</t>
  </si>
  <si>
    <t>3.2. Procédures analytiques (ISA 315 et 520)</t>
  </si>
  <si>
    <t>RISQUE D'AUDIT 1</t>
  </si>
  <si>
    <t>Ressort-il de l'échantillon que les éléments à contrôler ont été sélectionnés de manière telle que tous les éléments d'une population aient une chance d'être sélectionnés?</t>
  </si>
  <si>
    <t>Ressort-il de l'échantillon et des éléments sélectionnés que les tests de procédures couvrent toute de la période sous contrôle?</t>
  </si>
  <si>
    <t>Ressort-il du dossier que chaque élément sélectionné a été contrôlé et, si le réviseur n'était pas en mesure de réaliser les procédures d'audit prévues sur un élément sélectionné, qu'un autre élément a été sélectionné ou que des procédures alternatives adaptées ont été mises en œuvre?</t>
  </si>
  <si>
    <t>Ressort-il du dossier que le réviseur a vérifié si ses attentes ont un niveau de précision suffisant pour permettre d’identifier une anomalie?</t>
  </si>
  <si>
    <t>Ressort-il du dossier que le réviseur a fixé le montant considéré comme acceptable de tout écart entre les montants enregistrés et les valeurs attendues, au-delà duquel il lui faudra entreprendre des investigations complémentaires?</t>
  </si>
  <si>
    <t>Ressort-il du dossier que le réviseur a évalué la fiabilité des données sur lesquelles sont fondées ses attentes (ses prévisions)?</t>
  </si>
  <si>
    <t>Ressort-il du dossier que chaque élément sélectionné a été soumis à des procédures d'audit et, lorsqu'un élément sélectionné ne permet pas l'application de la procédure d'audit, que le réviseur a réalisé celle-ci sur un élément de remplacement ou qu'il a mis en oeuvre des procédures alternatives adaptées?</t>
  </si>
  <si>
    <t>Ressort-il du dossier que les anomalies relevées dans l'échantillon ont été extrapolées à l'ensemble de la population?</t>
  </si>
  <si>
    <t>Ressort-il de l'échantillon que le réviseur a sélectionné les éléments pour le sondage de manière telle que tous les éléments de la population aient une chance d'être sélectionnés?</t>
  </si>
  <si>
    <t>Ressort-il du dossier que la pertinence et la fiabilité des informations qui seront utilisées comme éléments probants ont été appréciées par le réviseur?</t>
  </si>
  <si>
    <t>En cas de doutes ou d'incohérences par rapport aux éléments probants, ressort-il du dossier que le réviseur d'entreprises a adapté les procédures d'audit en vue de résoudre le point et qu'il a pris en compte l'impact potentiel sur d'autres aspects de l'audit?</t>
  </si>
  <si>
    <t xml:space="preserve">Ressort-il du dossier que l'exécution effective de la stratégie générale d'audit a été suivie? </t>
  </si>
  <si>
    <t>RISQUE D'AUDIT 2</t>
  </si>
  <si>
    <t>RISQUE D'AUDIT 3</t>
  </si>
  <si>
    <t>4. Exécution de l'audit: Se baser sur le contrôle interne et/ou Contrôles de substance</t>
  </si>
  <si>
    <t>5. Exécution de l'audit: Autres travaux de contrôle</t>
  </si>
  <si>
    <t>5.4. Management override of controls (ISA 240)</t>
  </si>
  <si>
    <t>Ressort-il du dossier que le réviseur a testé le caractère approprié des écritures comptables enregistrées dans le grand livre et des autres ajustements faits lors de l'établissement des états financiers?</t>
  </si>
  <si>
    <t>Ressort-il du dossier que le réviseur a recherché l’existence de biais dans les estimations comptables et évalué si les circonstances à l'origine de cette situation représentent un risque d'anomalies significatives provenant de fraudes?</t>
  </si>
  <si>
    <t>- Avocats?</t>
  </si>
  <si>
    <t>- Banques (tenant compte des droits et engagements hors bilan)?</t>
  </si>
  <si>
    <t>- Fournisseurs?</t>
  </si>
  <si>
    <t>- Clients?</t>
  </si>
  <si>
    <t>- Cadastre?</t>
  </si>
  <si>
    <t>- Conservateur des hypothèques?</t>
  </si>
  <si>
    <t>- Interco?</t>
  </si>
  <si>
    <t>Ressort-il du dossier que le réviseur a apprécié si les résultats des procédures de confirmation externe fournissent des éléments probants pertinents et fiables, ou si des éléments probants complémentaires sont nécessaires?</t>
  </si>
  <si>
    <t>Ressort-il du dossier que le réviseur a documenté le nom des parties liées identifiées et la nature des relations avec celles-ci?</t>
  </si>
  <si>
    <t>Ressort-il du dossier que le réviseur a réuni des informations pertinentes pour identifier les risques d'anomalies significatives associés aux relations et aux transactions avec les parties liées?</t>
  </si>
  <si>
    <t>Est-ce que les stocks sont significatifs au regard des états financiers?</t>
  </si>
  <si>
    <t>Ressort-il du dossier que le réviseur a défini et mis en oeuvre des procédures d'audit afin d'identifier les procès et les litiges impliquant l'entité et pouvant engendrer un risque d'anomalies significatives?</t>
  </si>
  <si>
    <t>Ressort-il du dossier que le réviseur a recueilli des éléments probants suffisants et appropriés concernant la présentation et la communication dans les états financiers des informations sectorielles, conformément au référentiel comptable?</t>
  </si>
  <si>
    <t>5.8. Audit des estimations comptables, y compris des évaluations en juste valeur (ISA 540)</t>
  </si>
  <si>
    <t>Ressort-il du dossier que le réviseur a apprécié, sur la base des éléments probants, si les estimations comptables contenues dans les états financiers sont raisonnables?</t>
  </si>
  <si>
    <t>Ressort-il du dossier que le réviseur a déterminé s'il a acquis une connaissance suffisante de la nature et de l'importance des prestations fournies par la société de services et de leur incidence sur le contrôle interne de l'entité utilisatrice pertinent pour l'audit, afin de servir de base à l'identification et à l'évaluation des risques d'anomalies significatives?</t>
  </si>
  <si>
    <t>Ressort-il du dossier que le réviseur a demandé la direction si la société de services l'a informée, ou si elle est au courant par ailleurs, d'une fraude quelconque, d'un non-respect des textes législatifs et réglementaires ou d'anomalies non corrigées, ayant une incidence sur ses états financiers et qu'il a évalué dans quelle mesure ces questions ont une incidence sur la nature, le calendrier et l'étendue de ses procédures d'audit complémentaires?</t>
  </si>
  <si>
    <t>Ressort-il du dossier que le réviseur a apprécié l'évaluation faite par la direction de la capacité de l'entité à poursuivre son exploitation?</t>
  </si>
  <si>
    <t>Si des événements ou des conditions susceptibles de jeter un doute important sur la capacité de l'entité à poursuivre son exploitation ont été relevés, ressort-il du dossier que le réviseur a déterminé s'il existe ou non une incertitude significative, en mettant en oeuvre des procédures d'audit supplémentaires, et en prenant en compte des facteurs pouvant réduire cette incertitude?</t>
  </si>
  <si>
    <t>Le doute sur la continuité aurait-il du ressortir de l'examen de la situation intermédiaire visée à l'article 137 du Code des sociétés et, le cas échéant, le dossier comporte-il une trace de l'examen de l'état semestriel obtenu en application de l'article 137?</t>
  </si>
  <si>
    <t>Si la direction n'a pas souhaité procéder à une évaluation ou complété celle déjà faite lorsque le réviseur le lui a demandé, ressort-il du dossier que ce dernier s'est interrogé sur les incidences de cette situation sur son rapport d'audit?</t>
  </si>
  <si>
    <t>ISA 510.13</t>
  </si>
  <si>
    <t>Si les états financiers de l'exercice précédent ont été contrôlés par un autre réviseur, ressort-il du dossier que le réviseur a pris contact avec celui-ci?</t>
  </si>
  <si>
    <t>Ressort-il du dossier que le réviseur a recueilli des éléments probants suffisants et appropriés montrant que les soldes d'ouverture ne comportent pas d'anomalies ayant une incidence significative sur les états financiers de la période en cours?</t>
  </si>
  <si>
    <t>Si le réviseur a recueilli des éléments probants montrant que les soldes d'ouverture comportent des anomalies qui pourraient avoir une incidence significative sur les états financiers de la période en cours, ressort-il du dossier qu'il a mis en oeuvre des procédures d'audit supplémentaires jugées nécessaires en la circonstance afin de déterminer l'incidence sur ceux-ci?</t>
  </si>
  <si>
    <t>Si le réviseur est arrivé à la conclusion que les soldes d'ouverture comportent une anomalie qui a une incidence significative sur les états financiers de la période en cours, et que l'incidence de cette anomalie n'a pas été comptabilisée de façon appropriée et n’a pas fait l’objet d'une présentation et d'une information adéquates dans les états financiers, ressort-il du dossier qu'il a exprimé une opinion avec réserve ou une opinion défavorable, selon le cas?</t>
  </si>
  <si>
    <t>Si le réviseur n'a pas été en mesure de recueillir des éléments probants suffisants et appropriés sur les soldes d'ouverture, ressort-il du dossier qu'il a exprimé une opinion avec réserve ou formulé une impossibilité d'exprimer une opinion sur les états financiers, selon le cas?</t>
  </si>
  <si>
    <t>Si une modification apportée à l'opinion dans le rapport du réviseur précédent portant sur les états financiers de la période précédente demeure pertinente et significative sur les états financiers de la période en cours, ressort-il du dossier que le réviseur a modifié son opinion sur les états financiers de la période en cours?</t>
  </si>
  <si>
    <t>Ressort-il du dossier que le réviseur a évalué et mis en oeuvre des procédures d'audit sur travaux spécifiques effectués par les auditeurs internes pour déterminer leur caractère adéquat pour ses besoins propres?</t>
  </si>
  <si>
    <t>Ressort-il du dossier que le réviseur a évalué le caractère adéquat des travaux de l'expert qu'il a désigné au regard des besoins de l'audit?</t>
  </si>
  <si>
    <t>Si le réviseur a jugé que les travaux de l'expert ne sont pas adéquats, ressort-il du dossier qu'il s'est entendu avec l'expert sur la nature et l'étendue des travaux complémentaires à réaliser par ce dernier ; ou qu'il a mis en oeuvre des procédures d'audit supplémentaires appropriées aux circonstances?</t>
  </si>
  <si>
    <t>6.2. Evaluation des anomalies (ISA 450)</t>
  </si>
  <si>
    <t>6.9. Revue des comptes annuels</t>
  </si>
  <si>
    <t>Attestation</t>
  </si>
  <si>
    <t>Ressort-il du dossier que le réviseur a mis en oeuvre des procédures analytiques à une date proche de la fin des travaux d'audit pour l'aider à fonder une conclusion générale sur le fait que les états financiers sont cohérents avec sa connaissance de l'entité?</t>
  </si>
  <si>
    <t>Si les procédures analytiques réalisées ont fait apparaître des variations ou des corrélations qui sont incohérentes avec d'autres informations pertinentes ou qui s'écartent de manière significative des valeurs attendues, ressort-il du dossier que le réviseur a investigué la cause de ces écarts en demandant des informations à la direction et en mettant en oeuvre d'autres procédures d'audit?</t>
  </si>
  <si>
    <t>Le cas échéant, ressort-il du dossier que le réviseur a révisé la stratégie générale d’audit et le programme de travail?</t>
  </si>
  <si>
    <t>Ressort-il du dossier que toutes les anomalies cumulées au cours de l'audit ont été communiquées à temps au niveau approprié de la direction, avec la demande de les corriger?</t>
  </si>
  <si>
    <t>Ressort-il du dossier que le réviseur s'est assuré que la balance de vérification par soldes correspond aux comptes annuels sans ajout ni omission?</t>
  </si>
  <si>
    <t>Ressort-il du dossier que le réviseur a utilisé un programme de contrôle adapté pour vérifier l'exhaustivité des annexes?</t>
  </si>
  <si>
    <t>Ressort-il du dossier que le réviseur a vérifié que le résumé des règles d'évaluation est suffisant pour comprendre l'établissement des comptes annuels et les choix de l'organe de gestion?</t>
  </si>
  <si>
    <t>Si les règles d'évaluation ont été adaptées, ressort-il du dossier que le réviseur a vérifié que l'impact en est relaté de manière adéquate dans les comptes annuels?</t>
  </si>
  <si>
    <t>Ressort-il du dossier que le volume d'heures prestées est raisonnable compte tenu de l'étendue et de la complexité de l'entité contrôlée?</t>
  </si>
  <si>
    <r>
      <t>4.2. Sondages - Tests de procédures (</t>
    </r>
    <r>
      <rPr>
        <i/>
        <sz val="10"/>
        <color theme="1"/>
        <rFont val="Calibri"/>
        <family val="2"/>
        <scheme val="minor"/>
      </rPr>
      <t>Test of controls</t>
    </r>
    <r>
      <rPr>
        <sz val="10"/>
        <color theme="1"/>
        <rFont val="Calibri"/>
        <family val="2"/>
        <scheme val="minor"/>
      </rPr>
      <t>) (ISA 530)</t>
    </r>
  </si>
  <si>
    <r>
      <t>5.1. Procédures analytiques (</t>
    </r>
    <r>
      <rPr>
        <i/>
        <sz val="10"/>
        <color theme="1"/>
        <rFont val="Calibri"/>
        <family val="2"/>
        <scheme val="minor"/>
      </rPr>
      <t>Analytical procedures</t>
    </r>
    <r>
      <rPr>
        <sz val="10"/>
        <color theme="1"/>
        <rFont val="Calibri"/>
        <family val="2"/>
        <scheme val="minor"/>
      </rPr>
      <t>) (ISA 520)</t>
    </r>
  </si>
  <si>
    <r>
      <t>5.2. Sondages - Contrôles de substance (</t>
    </r>
    <r>
      <rPr>
        <i/>
        <sz val="10"/>
        <color theme="1"/>
        <rFont val="Calibri"/>
        <family val="2"/>
        <scheme val="minor"/>
      </rPr>
      <t>Tests of details</t>
    </r>
    <r>
      <rPr>
        <sz val="10"/>
        <color theme="1"/>
        <rFont val="Calibri"/>
        <family val="2"/>
        <scheme val="minor"/>
      </rPr>
      <t>) (ISA 530)</t>
    </r>
  </si>
  <si>
    <r>
      <t>5.3. Eléments probants (</t>
    </r>
    <r>
      <rPr>
        <i/>
        <sz val="10"/>
        <color theme="1"/>
        <rFont val="Calibri"/>
        <family val="2"/>
        <scheme val="minor"/>
      </rPr>
      <t>Audit evidence</t>
    </r>
    <r>
      <rPr>
        <sz val="10"/>
        <color theme="1"/>
        <rFont val="Calibri"/>
        <family val="2"/>
        <scheme val="minor"/>
      </rPr>
      <t>) (ISA 500)</t>
    </r>
  </si>
  <si>
    <t>6.7. Déclarations écrites de la direction (ISA 580)</t>
  </si>
  <si>
    <t>Norme</t>
  </si>
  <si>
    <t>Année N</t>
  </si>
  <si>
    <t>Année N-1</t>
  </si>
  <si>
    <t>1. Apport en nature (Normes relatives au contrôle des apports en nature et quasi-apports - 2002)</t>
  </si>
  <si>
    <t>2. Quasi-apport (Normes relatives au contrôle des apports en nature et quasi-apports - 2002)</t>
  </si>
  <si>
    <t>3. Transformation de sociétés (Normes relatives au rapport à rédiger à l'occasion de la transformation d'une société - 2002)</t>
  </si>
  <si>
    <t>Ressort-il du dossier que le réviseur a évalué les résultats du sondage et si l'utilisation des sondages a fourni une base raisonnable pour fonder des conclusions sur l'ensemble de la population testée?</t>
  </si>
  <si>
    <t>Si les informations utilisées comme éléments probants ont été produites à partir des travaux d'un expert désigné par la direction, ressort-il du dossier que le réviseur a:
- évalué la compétence, les aptitudes et l'objectivité de cet expert; 
- acquis la connaissance des travaux de cet expert ; 
- apprécié le caractère approprié des travaux de cet expert en tant qu'éléments probants pour l'assertion concernée?</t>
  </si>
  <si>
    <t>Scope out</t>
  </si>
  <si>
    <t>NL</t>
  </si>
  <si>
    <t>Y</t>
  </si>
  <si>
    <t>N</t>
  </si>
  <si>
    <t>Dochters aanwezig</t>
  </si>
  <si>
    <t>FR</t>
  </si>
  <si>
    <t>Filiales</t>
  </si>
  <si>
    <t>conso</t>
  </si>
  <si>
    <t>prudentieel</t>
  </si>
  <si>
    <t>prudentieel toezicht aanwezig</t>
  </si>
  <si>
    <t>confirmaties isa 505</t>
  </si>
  <si>
    <t>ISA 505 is van toepassing</t>
  </si>
  <si>
    <t>ISA 505 est d'application</t>
  </si>
  <si>
    <t>verbonden partijen ISA 550</t>
  </si>
  <si>
    <t>ISA 550 is van toepassing</t>
  </si>
  <si>
    <t>ISA 550 est d'application</t>
  </si>
  <si>
    <t>Schattingen ISA 540</t>
  </si>
  <si>
    <t>ISA 540 is van toepassing</t>
  </si>
  <si>
    <t>ISA 540 est d'application</t>
  </si>
  <si>
    <t>Service org. ISA 402</t>
  </si>
  <si>
    <t>ISA 402 is van toepassing</t>
  </si>
  <si>
    <t>ISA 402 est d'application</t>
  </si>
  <si>
    <t>Continuïteit ISA 570</t>
  </si>
  <si>
    <t>ISA 570 is van toepassing</t>
  </si>
  <si>
    <t>ISA 570 est d'application</t>
  </si>
  <si>
    <t>Eerste jaar audit ISA 510</t>
  </si>
  <si>
    <t>ISA 510 is van toepassing</t>
  </si>
  <si>
    <t>ISA 510 est d'application</t>
  </si>
  <si>
    <t>Interne Auditor ISA 610</t>
  </si>
  <si>
    <t>ISA 610 is van toepassing</t>
  </si>
  <si>
    <t>ISA 610 est d'application</t>
  </si>
  <si>
    <t>Deskundige door revisor ISA 620</t>
  </si>
  <si>
    <t>ISA 620 is van toepassing</t>
  </si>
  <si>
    <t>ISA 620 est d'application</t>
  </si>
  <si>
    <t>Ondernemingsraad</t>
  </si>
  <si>
    <t>Auditcomité</t>
  </si>
  <si>
    <t>internal QC Rev.</t>
  </si>
  <si>
    <t>Opdrachtgerichte kwaliteitsbeoordeling</t>
  </si>
  <si>
    <t>Geen (correcte) auditflow ingevuld m.b.t. risico 1</t>
  </si>
  <si>
    <t>geen auditflow</t>
  </si>
  <si>
    <t>Auditflow Risque 1 non rempli</t>
  </si>
  <si>
    <t>N/A, wegens auditflow</t>
  </si>
  <si>
    <t>Vragen van toepassing, wegens auditflow</t>
  </si>
  <si>
    <t>Auditflow Risque 3 non rempli</t>
  </si>
  <si>
    <t>Auditflow Risque 2 non rempli</t>
  </si>
  <si>
    <t>Lieu du contrôle de qualité:</t>
  </si>
  <si>
    <t xml:space="preserve">Contrôle prudentiel </t>
  </si>
  <si>
    <t xml:space="preserve">Conseil d'entreprise </t>
  </si>
  <si>
    <t>Comité d'audit</t>
  </si>
  <si>
    <t>Revue de contrôle qualité de la mission</t>
  </si>
  <si>
    <t>Ressort-il du dossier que le réviseur a vérifié si ses attentes ont un niveau de précision suffisant pour permettre d'identifier une anomalie?</t>
  </si>
  <si>
    <t>5.13. Utilisation des travaux d'un expert désigné par le réviseur (ISA 620)</t>
  </si>
  <si>
    <r>
      <rPr>
        <u/>
        <sz val="10"/>
        <color theme="1"/>
        <rFont val="Calibri"/>
        <family val="2"/>
        <scheme val="minor"/>
      </rPr>
      <t>Exception</t>
    </r>
    <r>
      <rPr>
        <sz val="10"/>
        <rFont val="Calibri"/>
        <family val="2"/>
        <scheme val="minor"/>
      </rPr>
      <t xml:space="preserve"> : Dans certaines circonstances l'auditeur peut toutefois décider de ne pas mettre en oeuvre une approche basée sur le contrôle interne pour un risque significatif particulier. Ceci peut résulter du fait que les procédures d’évaluation des risques mises en oeuvre par l’auditeur n’ont identifié aucun contrôle efficace ou que l'approche basée sur la vérification du focntionnement du contrôle interne serait inefficace dans les circonstance. En conséquence, il n’a pas l’intention de s’appuyer sur l’efficacité du fonctionnement du contrôle interne pour déterminer la nature, le calendrier et l’étendue des tests substantifs.</t>
    </r>
  </si>
  <si>
    <t>RISK BASED APPROACH</t>
  </si>
  <si>
    <t>APPLICATIONS SPECIFIQUES</t>
  </si>
  <si>
    <t>INFORMATIONS CLES RELATIVES AU MANDAT CONTROLE</t>
  </si>
  <si>
    <t>Réponse</t>
  </si>
  <si>
    <t>Est-ce que l'entité contrôlée a une ou plusieurs filiales (art. 110 C. soc.)?</t>
  </si>
  <si>
    <t>A-t-il été décidé d'envoyer des demandes de confirmation externe (ISA 505) ?</t>
  </si>
  <si>
    <t xml:space="preserve">S'agit-il d'une mission d'audit initiale (ISA 510)? </t>
  </si>
  <si>
    <t>Ressort-il du dossier que des déclarations écrites ont été obtenues de la direction et signées par la personne adéquate?</t>
  </si>
  <si>
    <r>
      <t>A-t-il été tenu compte de la règle "</t>
    </r>
    <r>
      <rPr>
        <i/>
        <sz val="11"/>
        <rFont val="Calibri"/>
        <family val="2"/>
        <scheme val="minor"/>
      </rPr>
      <t>one to one</t>
    </r>
    <r>
      <rPr>
        <sz val="11"/>
        <rFont val="Calibri"/>
        <family val="2"/>
        <scheme val="minor"/>
      </rPr>
      <t>"?</t>
    </r>
  </si>
  <si>
    <r>
      <t>Si cela a été prévu de manière adéquate dans le programme de travail, ressort-il du dossier que des procédures analytiques de substance (</t>
    </r>
    <r>
      <rPr>
        <i/>
        <sz val="11"/>
        <rFont val="Calibri"/>
        <family val="2"/>
        <scheme val="minor"/>
      </rPr>
      <t>substantive analytical procedures</t>
    </r>
    <r>
      <rPr>
        <sz val="11"/>
        <rFont val="Calibri"/>
        <family val="2"/>
        <scheme val="minor"/>
      </rPr>
      <t xml:space="preserve">) ont été mises en oeuvre ? </t>
    </r>
  </si>
  <si>
    <t>N°</t>
  </si>
  <si>
    <t>Article 110 du Code des sociétés</t>
  </si>
  <si>
    <t>Article 112 du Code des sociétés</t>
  </si>
  <si>
    <t>Article 113, §1 du Code des sociétés</t>
  </si>
  <si>
    <t>Article 113, §3 du Code des sociétés</t>
  </si>
  <si>
    <t>Article 113, §2, alinéa 1 du Code des sociétés</t>
  </si>
  <si>
    <t>Article 113, §2, alinéa 2 du Code des sociétés</t>
  </si>
  <si>
    <t>Article 115 du Code des sociétés</t>
  </si>
  <si>
    <t>Au cas où la société contrôlée détient au moins une filiale, des comptes consolidés ont-ils été préparés?</t>
  </si>
  <si>
    <t>Si non, la société fait-elle partie d’un petit groupe?</t>
  </si>
  <si>
    <t>Si non, la société est-elle elle-même filiale d’une société mère qui établit, fait contrôler et publie des comptes consolidés et un rapport de gestion sur les comptes consolidés?</t>
  </si>
  <si>
    <t xml:space="preserve">Si oui, l’usage de l’exemption a-t-il été formellement décidé par l’assemblée générale de la société en cause, pour deux exercices au plus? </t>
  </si>
  <si>
    <t>L’annexe des comptes annuels de la société exemptée indique-t-elle l’usage de l’exemption et le nom de la société mère qui établit et publie les comptes consolidés?</t>
  </si>
  <si>
    <t>Le cas échéant, l’accord du conseil d’entreprise a-t-il été obtenu?</t>
  </si>
  <si>
    <t>ISA 600.15</t>
  </si>
  <si>
    <t>1. Dispositions générales</t>
  </si>
  <si>
    <t>2. Stratégie générale d’audit et programme de travail</t>
  </si>
  <si>
    <t>3. Connaissance du groupe, de ses composants et de leur environnement</t>
  </si>
  <si>
    <t>4. Connaissance des auditeurs des composants</t>
  </si>
  <si>
    <t>5. Caractère significatif (matérialité)</t>
  </si>
  <si>
    <t>6. Réponses aux risques évalués</t>
  </si>
  <si>
    <t>7. Processus de consolidation</t>
  </si>
  <si>
    <t>8. Evénements postérieurs à la clôture</t>
  </si>
  <si>
    <t>9. Communication avec l’auditeur du composant</t>
  </si>
  <si>
    <t>10. Evaluation du caractère suffisant et approprié des éléments probants recueillis</t>
  </si>
  <si>
    <t>11. Communication avec la direction du groupe et avec les personnes constituant le gouvernement d’entreprise au niveau du groupe</t>
  </si>
  <si>
    <t>12. Travaux d'audits spécifiques à la consolidation</t>
  </si>
  <si>
    <t>14. Déclarations de la direction (norme ISA 580)</t>
  </si>
  <si>
    <t>17. Attestation</t>
  </si>
  <si>
    <t>ISA 600.17.a</t>
  </si>
  <si>
    <t>ISA 600.17.b</t>
  </si>
  <si>
    <t>ISA 600.18.a</t>
  </si>
  <si>
    <t>La connaissance est-elle suffisante pour confirmer ou réviser l'identification initiale des composants qui sont susceptibles d’être importants?</t>
  </si>
  <si>
    <t>La connaissance est-elle suffisante pour évaluer les risques d'anomalies significatives dans les états financiers du groupe, provenant de fraudes ou résultant d'erreurs?</t>
  </si>
  <si>
    <t>ISA 600.18.b</t>
  </si>
  <si>
    <t>ISA 600.19.a</t>
  </si>
  <si>
    <t>A-t-il pris connaissance de la compétence professionnelle de l'auditeur du composant?</t>
  </si>
  <si>
    <t>ISA 600.19.b</t>
  </si>
  <si>
    <t>ISA 600.20</t>
  </si>
  <si>
    <t>Le dossier fait-il mention de la détermination d'un seuil de signification pour les états financiers du groupe?</t>
  </si>
  <si>
    <t>ISA 600.21.a</t>
  </si>
  <si>
    <t>ISA 600.21.c</t>
  </si>
  <si>
    <t>ISA 600.21.d</t>
  </si>
  <si>
    <t>ISA 600.24</t>
  </si>
  <si>
    <t>ISA 600.25</t>
  </si>
  <si>
    <t>Ressort-il du dossier de travail qu'une distinction a été opérée entre les composants importants et non importants et les procédures d'audit à appliquer ont-elles été déterminées sur la base de cette distinction ?</t>
  </si>
  <si>
    <t>ISA 600.26 à 30</t>
  </si>
  <si>
    <t>ISA 600.31</t>
  </si>
  <si>
    <t>ISA 600.32</t>
  </si>
  <si>
    <t>ISA 600.33</t>
  </si>
  <si>
    <t>ISA 600.34 à 37</t>
  </si>
  <si>
    <t>ISA 600.38 et 39</t>
  </si>
  <si>
    <t>ISA 600.40</t>
  </si>
  <si>
    <t>ISA 600.41</t>
  </si>
  <si>
    <t>ISA 600.42</t>
  </si>
  <si>
    <t>Si le réviseur responsable de l'audit du groupe a conclu que les travaux de l'auditeur du composant sont insuffisants, a-t-il déterminé quelles procédures supplémentaires devaient être mises en oeuvre, et si ces procédures sont à réaliser par l'auditeur du composant ou par lui-même?</t>
  </si>
  <si>
    <t>ISA 600.43</t>
  </si>
  <si>
    <t>Ressort-il du dossier de travail que pour les composants non importants, le réviseur responsable de l'audit du groupe a mis en oeuvre des procédures analytiques au niveau du groupe?</t>
  </si>
  <si>
    <t>ISA 600.28</t>
  </si>
  <si>
    <t>Le dossier fait-il mention d'une évaluation de l'incidence sur l'opinion d'audit du groupe de toutes anomalies non corrigées (qu'elles aient été identifiées par l'équipe affectée à l'audit du groupe ou communiquées par les auditeurs des composants) et de toutes les situations où il n'a pas été possible de recueillir des éléments probants suffisants et appropriés?</t>
  </si>
  <si>
    <t>ISA 600.45</t>
  </si>
  <si>
    <t>ISA 600.46 et 47</t>
  </si>
  <si>
    <t>13. Rapport de gestion  (Norme complémentaire aux normes internationales d'audit applicables en Belgique)</t>
  </si>
  <si>
    <t>ISA 600.34</t>
  </si>
  <si>
    <t>ISA 600.35</t>
  </si>
  <si>
    <t>ISA 250.13</t>
  </si>
  <si>
    <t>ISA 500.6</t>
  </si>
  <si>
    <t>§ 32 de la norme complémentaire</t>
  </si>
  <si>
    <t>§ 33 de la norme complémentaire</t>
  </si>
  <si>
    <t>§ 34 de la norme complémentaire</t>
  </si>
  <si>
    <t>§ 35 de la norme complémentaire</t>
  </si>
  <si>
    <t>§ 36 de la norme complémentaire</t>
  </si>
  <si>
    <t>§ 37 de la norme complémentaire</t>
  </si>
  <si>
    <t>§ 38 de la norme complémentaire</t>
  </si>
  <si>
    <t>§ 39 de la norme complémentaire</t>
  </si>
  <si>
    <t>§ 40 de la norme complémentaire</t>
  </si>
  <si>
    <t>ISA 580.9</t>
  </si>
  <si>
    <t>ISA 580.14</t>
  </si>
  <si>
    <t>ISA 580.20</t>
  </si>
  <si>
    <t>ISA 450.14</t>
  </si>
  <si>
    <t>ISA 220.19</t>
  </si>
  <si>
    <t>ISA 220.20</t>
  </si>
  <si>
    <t>ISA 220.22</t>
  </si>
  <si>
    <t>Ressort-il du dossier de travail que les événements survenus entre la date des comptes consolidés et la date du rapport du commissaire ont été examinés de manière adéquate ?</t>
  </si>
  <si>
    <t>Article 143 du Code des sociétés et § 62 de la norme complémentaire</t>
  </si>
  <si>
    <t>§ 65 de la norme complémentaire</t>
  </si>
  <si>
    <t>ISA 706.6 et 7</t>
  </si>
  <si>
    <t>ISA 706.8</t>
  </si>
  <si>
    <t>ISA 710.11</t>
  </si>
  <si>
    <t>Article 618, alinéa 4 du Code des sociétés</t>
  </si>
  <si>
    <t>ISA 330.14</t>
  </si>
  <si>
    <t>ISA 560.10</t>
  </si>
  <si>
    <t>ISA 210.16</t>
  </si>
  <si>
    <t>ISA 240.25 à 27</t>
  </si>
  <si>
    <t>ISA 240.40 à 42</t>
  </si>
  <si>
    <t>ISA 320.10</t>
  </si>
  <si>
    <t>ISA 320.11</t>
  </si>
  <si>
    <t>ISA 320.5</t>
  </si>
  <si>
    <t>ISA 315.25</t>
  </si>
  <si>
    <t>ISA 520.7</t>
  </si>
  <si>
    <t>ISA 300.9</t>
  </si>
  <si>
    <t>ISA 315.29</t>
  </si>
  <si>
    <t>ISA 315.30</t>
  </si>
  <si>
    <t>ISA 300.5</t>
  </si>
  <si>
    <t>ISA 300.10</t>
  </si>
  <si>
    <t>ISA 330.8</t>
  </si>
  <si>
    <t>ISA 330.17</t>
  </si>
  <si>
    <t>ISA 330.12</t>
  </si>
  <si>
    <t>ISA 330.10.b</t>
  </si>
  <si>
    <t>ISA 330.29</t>
  </si>
  <si>
    <t>ISA 330.13</t>
  </si>
  <si>
    <t>ISA 330.15</t>
  </si>
  <si>
    <t>ISA 530.7</t>
  </si>
  <si>
    <t>ISA 530.8</t>
  </si>
  <si>
    <t>ISA 330.10.a</t>
  </si>
  <si>
    <t>ISA 530.9 à 11</t>
  </si>
  <si>
    <t>ISA 530.12</t>
  </si>
  <si>
    <t>ISA 530.15</t>
  </si>
  <si>
    <t>ISA 530.14</t>
  </si>
  <si>
    <t>ISA 500.7</t>
  </si>
  <si>
    <t>ISA 500.8</t>
  </si>
  <si>
    <t>ISA 500.9</t>
  </si>
  <si>
    <t>ISA 300.12</t>
  </si>
  <si>
    <t>ISA 500.11</t>
  </si>
  <si>
    <t>ISA 530.9 et 11</t>
  </si>
  <si>
    <t>ISA 240.33</t>
  </si>
  <si>
    <t>ISA 505.12</t>
  </si>
  <si>
    <t>ISA 330.22</t>
  </si>
  <si>
    <t>ISA 505.8 et 9</t>
  </si>
  <si>
    <t>ISA 505.16</t>
  </si>
  <si>
    <t>ISA 550.28</t>
  </si>
  <si>
    <t>ISA 550.11</t>
  </si>
  <si>
    <t>ISA 550.15</t>
  </si>
  <si>
    <t>ISA 550.20 à 24</t>
  </si>
  <si>
    <t>ISA 501.6</t>
  </si>
  <si>
    <t>ISA 501.7</t>
  </si>
  <si>
    <t>ISA 501.5</t>
  </si>
  <si>
    <t>ISA 501.8</t>
  </si>
  <si>
    <t>ISA 501.9</t>
  </si>
  <si>
    <t>ISA 501.13</t>
  </si>
  <si>
    <t>ISA 510.8</t>
  </si>
  <si>
    <t>ISA 510.7</t>
  </si>
  <si>
    <t>ISA 540.13</t>
  </si>
  <si>
    <t>ISA 540.9</t>
  </si>
  <si>
    <t>ISA 540.15</t>
  </si>
  <si>
    <t>ISA 540.17</t>
  </si>
  <si>
    <t>ISA 540.18</t>
  </si>
  <si>
    <t>ISA 402.9</t>
  </si>
  <si>
    <t>ISA 402.10</t>
  </si>
  <si>
    <t>ISA 402.11</t>
  </si>
  <si>
    <t>ISA 402.12</t>
  </si>
  <si>
    <t>ISA 402.19</t>
  </si>
  <si>
    <t>ISA 402.20</t>
  </si>
  <si>
    <t>ISA 570.12</t>
  </si>
  <si>
    <t>ISA 570.16</t>
  </si>
  <si>
    <t>ISA 570.10</t>
  </si>
  <si>
    <t>ISA 570.18 et 19</t>
  </si>
  <si>
    <t>ISA 570.20</t>
  </si>
  <si>
    <t>ISA 570.21</t>
  </si>
  <si>
    <t>ISA 570.22</t>
  </si>
  <si>
    <t>ISA 510.6</t>
  </si>
  <si>
    <t>ISA 510.11</t>
  </si>
  <si>
    <t>ISA 510.10</t>
  </si>
  <si>
    <t>ISA 510.12</t>
  </si>
  <si>
    <t>ISA 610.9</t>
  </si>
  <si>
    <t>ISA 610.11</t>
  </si>
  <si>
    <t>ISA 620.9</t>
  </si>
  <si>
    <t>ISA 620.8</t>
  </si>
  <si>
    <t>ISA 620.11</t>
  </si>
  <si>
    <t>ISA 620.12</t>
  </si>
  <si>
    <t>ISA 620.13</t>
  </si>
  <si>
    <t>ISA 520.6</t>
  </si>
  <si>
    <t>ISA 450.5</t>
  </si>
  <si>
    <t>ISA 450.8</t>
  </si>
  <si>
    <t>ISA 450.7</t>
  </si>
  <si>
    <t>ISA 450.11</t>
  </si>
  <si>
    <t>ISA 450.10</t>
  </si>
  <si>
    <t>ISA 265.8</t>
  </si>
  <si>
    <t>ISA 265.9</t>
  </si>
  <si>
    <t>ISA 265.11</t>
  </si>
  <si>
    <t>ISA 250.19</t>
  </si>
  <si>
    <t>ISA 260.14</t>
  </si>
  <si>
    <t>ISA 260.15</t>
  </si>
  <si>
    <t>ISA 260.16</t>
  </si>
  <si>
    <t>ISA 260.23</t>
  </si>
  <si>
    <t>ISA 580; ISA 240.39; ISA 560.9, Norme complémentaire</t>
  </si>
  <si>
    <t>Article 94, alinéa 2 du Code des sociétés</t>
  </si>
  <si>
    <t>§ 3.1 des Normes conseil d'entreprise</t>
  </si>
  <si>
    <t>§ 3.2 des Normes conseil d'entreprise</t>
  </si>
  <si>
    <t>ISA 230.7</t>
  </si>
  <si>
    <t>ISA 230.8</t>
  </si>
  <si>
    <t>Article 13, § 2 de la loi du 7/12/2016</t>
  </si>
  <si>
    <t>Article 134, § 2 du Code des sociétés</t>
  </si>
  <si>
    <t>Article 74 du Code des sociétés</t>
  </si>
  <si>
    <t>Article 137 du Code des sociétés</t>
  </si>
  <si>
    <t>5.14. Obligations à l'égard du conseil d'entreprise (Normes relatives à la mission du réviseur d'entreprises auprès du conseil d'entreprise)</t>
  </si>
  <si>
    <t>6.3. Communication des faiblesses du contrôle interne aux personnes constituant le gouvernement d’entreprise et à la direction (ISA 265)</t>
  </si>
  <si>
    <t>1.1 Objectifs généraux de l’auditeur (ISA 200)</t>
  </si>
  <si>
    <t>1.2. Accord sur les termes de la mission d'audit (ISA 210)</t>
  </si>
  <si>
    <t>6.2. Evaluation des anomalies relevées (ISA 450)</t>
  </si>
  <si>
    <t>6.4. Prise en considération des textes législatifs et réglementaires (ISA 250)</t>
  </si>
  <si>
    <t>6.5. Evènements postérieurs à la clôture (ISA 560)</t>
  </si>
  <si>
    <t>6.6. Communication avec les personnes constituant le gouvernement d'entreprise (ISA 260)</t>
  </si>
  <si>
    <t>1.1 Objectif généraux de l'auditeur (ISA 200)</t>
  </si>
  <si>
    <t>3.1. Identification et évaluation des risques (ISA 315)</t>
  </si>
  <si>
    <t>4.1. Réponses aux risques évalués (ISA 330)</t>
  </si>
  <si>
    <r>
      <t>4.2. Sondages - Tests de procédures (</t>
    </r>
    <r>
      <rPr>
        <i/>
        <sz val="11"/>
        <rFont val="Calibri"/>
        <family val="2"/>
        <scheme val="minor"/>
      </rPr>
      <t>Test of controls</t>
    </r>
    <r>
      <rPr>
        <sz val="11"/>
        <rFont val="Calibri"/>
        <family val="2"/>
        <scheme val="minor"/>
      </rPr>
      <t>) (ISA 530)</t>
    </r>
  </si>
  <si>
    <r>
      <t>5.1. Procédures analytiques (</t>
    </r>
    <r>
      <rPr>
        <i/>
        <sz val="11"/>
        <rFont val="Calibri"/>
        <family val="2"/>
        <scheme val="minor"/>
      </rPr>
      <t>Analytical procedures</t>
    </r>
    <r>
      <rPr>
        <sz val="11"/>
        <rFont val="Calibri"/>
        <family val="2"/>
        <scheme val="minor"/>
      </rPr>
      <t>) (ISA 520)</t>
    </r>
  </si>
  <si>
    <r>
      <t>5.2. Sondages - Contrôles de substance (</t>
    </r>
    <r>
      <rPr>
        <i/>
        <sz val="11"/>
        <rFont val="Calibri"/>
        <family val="2"/>
        <scheme val="minor"/>
      </rPr>
      <t>Tests of details</t>
    </r>
    <r>
      <rPr>
        <sz val="11"/>
        <rFont val="Calibri"/>
        <family val="2"/>
        <scheme val="minor"/>
      </rPr>
      <t>) (ISA 530)</t>
    </r>
  </si>
  <si>
    <r>
      <t>5.3. Eléments probants (</t>
    </r>
    <r>
      <rPr>
        <i/>
        <sz val="11"/>
        <rFont val="Calibri"/>
        <family val="2"/>
        <scheme val="minor"/>
      </rPr>
      <t>Audit evidence</t>
    </r>
    <r>
      <rPr>
        <sz val="11"/>
        <rFont val="Calibri"/>
        <family val="2"/>
        <scheme val="minor"/>
      </rPr>
      <t>) (ISA 500)</t>
    </r>
  </si>
  <si>
    <r>
      <t>6.7. Déclarations écrites de la direction (</t>
    </r>
    <r>
      <rPr>
        <i/>
        <sz val="11"/>
        <rFont val="Calibri"/>
        <family val="2"/>
        <scheme val="minor"/>
      </rPr>
      <t>representation letter</t>
    </r>
    <r>
      <rPr>
        <sz val="11"/>
        <rFont val="Calibri"/>
        <family val="2"/>
        <scheme val="minor"/>
      </rPr>
      <t>) (ISA 580)</t>
    </r>
  </si>
  <si>
    <t>5.10. Continuité de l'exploitation (ISA 570)</t>
  </si>
  <si>
    <t>7.1. Contrôle qualité de l'audit (ISA 220)</t>
  </si>
  <si>
    <t>7.3. Documentation d'audit (ISA 230)</t>
  </si>
  <si>
    <r>
      <t>(</t>
    </r>
    <r>
      <rPr>
        <vertAlign val="superscript"/>
        <sz val="10"/>
        <color theme="1"/>
        <rFont val="Calibri"/>
        <family val="2"/>
        <scheme val="minor"/>
      </rPr>
      <t>1</t>
    </r>
    <r>
      <rPr>
        <sz val="10"/>
        <rFont val="Calibri"/>
        <family val="2"/>
        <scheme val="minor"/>
      </rPr>
      <t>)</t>
    </r>
  </si>
  <si>
    <r>
      <t>(</t>
    </r>
    <r>
      <rPr>
        <vertAlign val="superscript"/>
        <sz val="10"/>
        <color theme="1"/>
        <rFont val="Calibri"/>
        <family val="2"/>
        <scheme val="minor"/>
      </rPr>
      <t>2</t>
    </r>
    <r>
      <rPr>
        <sz val="10"/>
        <rFont val="Calibri"/>
        <family val="2"/>
        <scheme val="minor"/>
      </rPr>
      <t>)</t>
    </r>
  </si>
  <si>
    <r>
      <t>En principe obligatoire - voir toutefois (</t>
    </r>
    <r>
      <rPr>
        <vertAlign val="superscript"/>
        <sz val="10"/>
        <color theme="1"/>
        <rFont val="Calibri"/>
        <family val="2"/>
        <scheme val="minor"/>
      </rPr>
      <t>3</t>
    </r>
    <r>
      <rPr>
        <sz val="10"/>
        <rFont val="Calibri"/>
        <family val="2"/>
        <scheme val="minor"/>
      </rPr>
      <t>)</t>
    </r>
  </si>
  <si>
    <r>
      <t>(</t>
    </r>
    <r>
      <rPr>
        <vertAlign val="superscript"/>
        <sz val="10"/>
        <color theme="1"/>
        <rFont val="Calibri"/>
        <family val="2"/>
        <scheme val="minor"/>
      </rPr>
      <t>3</t>
    </r>
    <r>
      <rPr>
        <sz val="10"/>
        <rFont val="Calibri"/>
        <family val="2"/>
        <scheme val="minor"/>
      </rPr>
      <t>)</t>
    </r>
  </si>
  <si>
    <r>
      <t>(</t>
    </r>
    <r>
      <rPr>
        <vertAlign val="superscript"/>
        <sz val="10"/>
        <color theme="1"/>
        <rFont val="Calibri"/>
        <family val="2"/>
        <scheme val="minor"/>
      </rPr>
      <t>4</t>
    </r>
    <r>
      <rPr>
        <sz val="10"/>
        <rFont val="Calibri"/>
        <family val="2"/>
        <scheme val="minor"/>
      </rPr>
      <t>)</t>
    </r>
  </si>
  <si>
    <t>CONTROLE D'UNE MISSION D'AUDIT PERMANENTE - TRAVAUX DE CONTROLE</t>
  </si>
  <si>
    <t>Commentaire du secrétariat général du Collège</t>
  </si>
  <si>
    <t>CONTRÔLE D'UNE AUTRE MISSION LEGALE - INFORMATIONS CLES</t>
  </si>
  <si>
    <t>Missions légales</t>
  </si>
  <si>
    <t>§ 2.2.1 des normes</t>
  </si>
  <si>
    <t>§ 2.2.4 des normes</t>
  </si>
  <si>
    <t>§ 2.3 des normes</t>
  </si>
  <si>
    <t>§ 2.3.1 des normes</t>
  </si>
  <si>
    <t>§ 2.4 des normes</t>
  </si>
  <si>
    <t>§ 2.4.1 et 2.4.2 des normes</t>
  </si>
  <si>
    <t>§ 2.5, alinéa 1 des normes</t>
  </si>
  <si>
    <t>§ 2.5, alinéa 3 des normes</t>
  </si>
  <si>
    <t>§ 2.5.2 des normes</t>
  </si>
  <si>
    <t>§ 2.5.3 desnormes</t>
  </si>
  <si>
    <t>§ 2.4.3, alinéa 2 des normes</t>
  </si>
  <si>
    <t>§ 3.1 des normes</t>
  </si>
  <si>
    <t>§ 4.1 et 4.2 des normes</t>
  </si>
  <si>
    <t>§ 3.2 des normes</t>
  </si>
  <si>
    <t>§ 3.4 des normes</t>
  </si>
  <si>
    <t>Ressort-il du rapport que le réviseur indique la rémunération effectivement attribuée en contrepartie de l’apport en nature?
La mention de tous les avantages particuliers est nécessaire, même s’ils sont explicitement prévus dans la convention ou dans le projet de rapport des fondateurs ou de l’organe de gestion.</t>
  </si>
  <si>
    <t>§ 3.5 des normes</t>
  </si>
  <si>
    <t>§ 3.7 des normes</t>
  </si>
  <si>
    <t>§ 3.5.3 des normes</t>
  </si>
  <si>
    <t>§ 2.2.3 des normes</t>
  </si>
  <si>
    <t>§ 2.2.2 des normes</t>
  </si>
  <si>
    <t>§ 2.5, alinéa 2 des normes</t>
  </si>
  <si>
    <t>§ 2.5.4 des normes</t>
  </si>
  <si>
    <t>Ressort-il du rapport que le réviseur d’entreprises mentionne la description des acquisitions proposées par la société?</t>
  </si>
  <si>
    <t>§ 3.3 des normes</t>
  </si>
  <si>
    <t>Ressort-il du rapport que le réviseur d’entreprises analyse le mode d’évaluation des biens à céder à la société, qui a été retenu par les parties? 
Il doit découler de cette analyse que les modes d’évaluation adoptés par les parties sont justifiés par l’économie d’entreprise et que les biens apportés ou à céder ne sont pas surévalués.</t>
  </si>
  <si>
    <t>§ 3.4 desnormes</t>
  </si>
  <si>
    <t>Ressort-il du rapport que le réviseur indique la rémunération effectivement attribuée en contrepartie du quasi-apport?
La mention de tous les avantages particuliers est nécessaire, même s’ils sont explicitement prévus dans la convention ou dans le projet de rapport des fondateurs ou de l’organe de gestion.</t>
  </si>
  <si>
    <t>§ 5.1 et 5.2 des normes</t>
  </si>
  <si>
    <t>Article 13, § 4 de la loi du 7/12/2016</t>
  </si>
  <si>
    <t>§ 2.1 des normes</t>
  </si>
  <si>
    <t>§ 2.2 des normes</t>
  </si>
  <si>
    <t>Ressort-il du dossier que le réviseur a procédé à l’identification de l’opération projetée?</t>
  </si>
  <si>
    <t>Ressort-il du dossier que le réviseur a effectué l’analyse de l’organisation administrative et principalement des mesures qui assurent la fiabilité du système comptable?</t>
  </si>
  <si>
    <t>Ressort-il du dossier que le réviseur a rassemblé les éléments probants lui permettant de valider les soldes de comptes apparaissant dans la situation active et passive annexée au rapport de l’organe de gestion?</t>
  </si>
  <si>
    <t>Ressort-il du dossier que les travaux du réviseur sont suffisants pour lui permettre de conclure que l’état résumant la situation active et passive forme une base raisonnable pour le calcul de l’actif net?</t>
  </si>
  <si>
    <t>§ 2.5 des normes</t>
  </si>
  <si>
    <t>§ 2.6 des normes</t>
  </si>
  <si>
    <t>Ressort-il du dossier que le réviseur a calculé l’actif net de la société en prêtant attention au respect des dispositions légales et statutaires, principalement en ce qu’elles affectent la composition du capital social de la société (l'écart, le cas échéant, entre les capitaux propres et le capital social applicable à la nouvelle forme de société a-t-il été analysé) ?</t>
  </si>
  <si>
    <t>§ 2.8 des normes</t>
  </si>
  <si>
    <t>Le rapport est-il daté et signé du jour où les travaux ont
été achevés?</t>
  </si>
  <si>
    <t>§ 3.6 des normes</t>
  </si>
  <si>
    <t>§ 3.1 à 3.5 des normes</t>
  </si>
  <si>
    <t>Article 21 de la loi du 7/12/2016</t>
  </si>
  <si>
    <t>4. Fusion et scission de sociétés</t>
  </si>
  <si>
    <t>§ 2.3 et 2.3.1 des normes</t>
  </si>
  <si>
    <t>§ 2.4.1 des normes</t>
  </si>
  <si>
    <t>§ 2.4.7 des normes</t>
  </si>
  <si>
    <t>§ 2.6.1 des normes</t>
  </si>
  <si>
    <t>§ 2.6.2 des normes</t>
  </si>
  <si>
    <t>Le réviseur expose-t-il dans son rapport les principales données relatives à la situation financière des sociétés concernées, les méthodes utilisées pour l’évaluation, leur importance relative dans le calcul de la valeur ainsi que son avis sur le fait si ces méthodes sont appropriées en l’espèce?</t>
  </si>
  <si>
    <t>§ 3.3 et 3.3.2 des normes</t>
  </si>
  <si>
    <t>Le réviseur expose-t-il dans son rapport le mode de calcul du rapport d’échange en vue de déterminer dans quelle mesure celui-ci est pertinent et raisonnable?
Pour que le rapport d’échange soit pertinent et raisonnable, il faut que : a) il se base sur des valeurs d’entreprises calculées sur des bases comparables et b) il respecte équitablement les droits légitimes des actionnaires majoritaires comme minoritaires.</t>
  </si>
  <si>
    <t>La norme susvisée s’applique aux opérations de fusion et de scission de sociétés commerciales ou à forme commerciale ainsi qu’aux opérations assimilées, visées au livre XI C. Soc. relatif aux restructurations de sociétés ainsi qu’à la constitution d’une société européenne (SE) par voie de fusion ou par voie de holding visée au livre XV (art. 878 à 889 C. Soc.) et à la constitution d’une société coopérative européenne (SCE) par voie de fusion visée au livre XVI (art. 954 à 959 C. Soc.).</t>
  </si>
  <si>
    <t>5. Proposition de dissolution (Normes relatives au contrôle à opérer lors de la proposition de dissolution d'une société dont la responsabilité est limitée)</t>
  </si>
  <si>
    <t>§ 2.6 et 2.6.1 des normes</t>
  </si>
  <si>
    <t>Le réviseur expose-t-il dans son rapport la façon dont il a effectué ses contrôles en spécifiant dans quelle mesure il a pu appuyer ses travaux sur une organisation administrative et comptable suffisante dans le contexte de l’opération?</t>
  </si>
  <si>
    <t>Le réviseur a-t-il reproduit ou joint à son rapport l'état comptable qui en fait l'objet?</t>
  </si>
  <si>
    <t>Dans la mesure où ils sont significatifs par rapport à la décision de dissolution, le rapport du réviseur mentionne-t-il les événements qui se sont produits ou qui ont été portés à sa connaissance après la clôture de l’état comptable?</t>
  </si>
  <si>
    <t>§ 4.2 et 4.3 des normes</t>
  </si>
  <si>
    <t>§ 4.4 des normes</t>
  </si>
  <si>
    <t>§ 1.4 des normes</t>
  </si>
  <si>
    <t>Article 618, alinéa 1 du Code des sociétés</t>
  </si>
  <si>
    <t>Article 21 de la loi du 7/12/2016
ISRE 2410.11</t>
  </si>
  <si>
    <t>Article 618, alinéas 5 et 6 du Code des sociétés</t>
  </si>
  <si>
    <t>ISRE 2410.19</t>
  </si>
  <si>
    <t>ISRE 2410.26 à 29</t>
  </si>
  <si>
    <t>ISRE 2410.34</t>
  </si>
  <si>
    <t>ISRE 2410.43 à 47</t>
  </si>
  <si>
    <t>EVALUATION GLOBALE DE L'INSPECTEUR</t>
  </si>
  <si>
    <t>L'inspecteur est prié de conclure son inspection en répondant aux questions ci-dessous, tenant compte de l'ensemble des constatations effectuées lors du contrôle de qualité.</t>
  </si>
  <si>
    <t>Réponse:</t>
  </si>
  <si>
    <t>Motivation de l'inspecteur:</t>
  </si>
  <si>
    <t>Réaction du réviseur contrôlé:</t>
  </si>
  <si>
    <t>Texte de loi ou modalités d'application</t>
  </si>
  <si>
    <t>ISA 530.6</t>
  </si>
  <si>
    <t>1. Acceptation ou maintien de la mission</t>
  </si>
  <si>
    <t>2. Identification et évaluation des risques d'anomalies significatives</t>
  </si>
  <si>
    <t>3. Planification</t>
  </si>
  <si>
    <t>5. Collecte des éléments probants</t>
  </si>
  <si>
    <t>6. Synthèse de la mission</t>
  </si>
  <si>
    <t>7. Formulation de l'opinion</t>
  </si>
  <si>
    <t>Ressort-il du dossier que le réviseur n'a accepté ou poursuivi la mission d'audit qu'après s'être assuré que les conditions préalables à l'audit étaient réunies et après avoir obtenu confirmation qu'il existe une compréhension réciproque entre lui-même et la direction et, le cas échéant, les personnes constituant le gouvernement d'entreprise, des termes de la mission d'audit?</t>
  </si>
  <si>
    <t>Ressort-il du dossier que le réviseur a identifié et évalué les risques d'anomalies significatives, provenant de fraudes ou résultant d'erreurs, au niveau des états financiers et des assertions, par la connaissance de l'entité et de son environnement, y compris de son contrôle interne, fournissant ainsi une base pour concevoir et mettre en oeuvre des réponses aux risques évalués d'anomalies significatives?</t>
  </si>
  <si>
    <t>Ressort-il du dossier que le réviseur a planifié l'audit de sorte que la mission soit réalisée de manière efficace?</t>
  </si>
  <si>
    <t>4. Réponses aux risques évalués</t>
  </si>
  <si>
    <t>Ressort-il du dossier que le réviseur a recueilli des éléments probants suffisants et appropriés concernant les risques évalués d'anomalies significatives, en définissant et en mettant en oeuvre des réponses appropriées à ces risques?</t>
  </si>
  <si>
    <t>Ressort-il du dossier que le réviseur a conçu et mis mettre en oeuvre des procédures d'audit de nature à lui permettre de recueillir des éléments probants suffisants et appropriés pour pouvoir tirer des conclusions raisonnables sur lesquelles fonder son opinion d'audit?</t>
  </si>
  <si>
    <t>Ressort-il du dossier que le réviseur s'est forgé une opinion sur les comptes annuels fondée sur une évaluation des conclusions tirées des éléments probants recueillis?</t>
  </si>
  <si>
    <t>Ressort-il du dossier que le réviseur a exprimé clairement son opinion sur les comptes annuels dans un rapport écrit qui décrit également le fondement de celle-ci?</t>
  </si>
  <si>
    <t>CONTROLE D'UNE MISSION D'AUDIT PERMANENTE - ANTI-BLANCHIMENT</t>
  </si>
  <si>
    <t>Le cas échéant, ressort-il du dossier que le réviseur a mis en œuvre un contrôle suffisant concernant les comptes consolidés ?</t>
  </si>
  <si>
    <t>Temps consacré au contrôle de qualité :</t>
  </si>
  <si>
    <r>
      <t xml:space="preserve">Le </t>
    </r>
    <r>
      <rPr>
        <b/>
        <u/>
        <sz val="11"/>
        <rFont val="Calibri"/>
        <family val="2"/>
        <scheme val="minor"/>
      </rPr>
      <t>réviseur contrôlé</t>
    </r>
    <r>
      <rPr>
        <b/>
        <sz val="11"/>
        <rFont val="Calibri"/>
        <family val="2"/>
        <scheme val="minor"/>
      </rPr>
      <t xml:space="preserve"> déclare que les dossiers contrôlés par l'inspecteur (mandat et mission légale) ont été soumis pour consultation dans leur ensemble (version papier et électronique) et confirme qu'il a été répondu à toutes les questions applicables:</t>
    </r>
  </si>
  <si>
    <t>L'inspecteur déclare que les remarques formulées ont fait l'objet de discussion avec le réviseur contrôlé et confirme qu'il a été répondu à toutes les questions applicables:</t>
  </si>
  <si>
    <t>L'inspecteur déclare qu'il respecte le secret professionnel lors de l'exécution du contrôle de qualité, conformément à l'article 44 de la loi du 7/12/2016:</t>
  </si>
  <si>
    <t>Société de bourse</t>
  </si>
  <si>
    <t>Société de gestion d'OPC</t>
  </si>
  <si>
    <t>Cycle des Crédits (ét.)</t>
  </si>
  <si>
    <t>Cycle des Dépôts (ét.)</t>
  </si>
  <si>
    <t>Cycle des Titres (ét.)</t>
  </si>
  <si>
    <t>Cycle de Trésorerie (ét.)</t>
  </si>
  <si>
    <t>Cycle des Services d'investissement (ét.)</t>
  </si>
  <si>
    <t>Cycle de Liquidation (ét.)</t>
  </si>
  <si>
    <t>Article 12, § 4 de la loi du 7/12/2016</t>
  </si>
  <si>
    <t>ISA 200.14
Article 12, § 1 à 3 et 5 et article 15 de la loi du 7/12/2016</t>
  </si>
  <si>
    <t>Article 16 de la loi du 7/12/2016</t>
  </si>
  <si>
    <t>Article 133/2, § 3 du Code des sociétés</t>
  </si>
  <si>
    <t>Article 133/1, § 1 et 2 du Code des sociétés</t>
  </si>
  <si>
    <t>Article 13 de la loi du 7/12/2016</t>
  </si>
  <si>
    <t>Ressort-il du dossier que le réviseur a vérifié et consigné par écrit, avant d'accepter la mission, qu'il dispose de la capacité nécessaire, des collaborations, des ressources et du temps requis pour le bon accomplissement de cette mission?</t>
  </si>
  <si>
    <t>Le réviseur et son client ont-ils établi et signé une lettre de mission (incluant les objectifs, l'étendue, les responsabilités du réviseur d'entreprises et de la direction) préalablement à l'exécution de la mission ?</t>
  </si>
  <si>
    <t>ISA 210.6, 9 et 10
Article 21 de la loi du 7/12/2016</t>
  </si>
  <si>
    <t>cf. A29-A31</t>
  </si>
  <si>
    <t>ISA 315.11.(a)</t>
  </si>
  <si>
    <t>(b) nature de l'entité, notamment : (i) ses activités ; (ii) la détention du capital et ses structures de gouvernance ; (iii) les types d'investissements que l'entité réalise et ceux qui sont prévus, y compris ceux dans des entités ad hoc ; et (iv) la façon dont l'entité est organisée et financée ; afin de lui permettre d'appréhender les flux d'opérations, les soldes de comptes et les informations fournies qu'il s'attend à trouver dans les états financiers?</t>
  </si>
  <si>
    <t>(c) choix et application des méthodes comptables retenues par l'entité, y compris les raisons des changements apportés?</t>
  </si>
  <si>
    <t>(d) objectifs et stratégies de l'entité et risques y relatifs qui sont liés à l'activité pouvant engendrer des risques d'anomalies significatives?</t>
  </si>
  <si>
    <t>(e) mesure et revue de la performance financière de l'entité?</t>
  </si>
  <si>
    <t>ISA 315.11.(b)</t>
  </si>
  <si>
    <t>ISA 315.11.(c)</t>
  </si>
  <si>
    <t>ISA 315.11.(d)</t>
  </si>
  <si>
    <t>ISA 315.11.(e)</t>
  </si>
  <si>
    <t>ISA 315.12</t>
  </si>
  <si>
    <t>ISA 315.13</t>
  </si>
  <si>
    <t>Voir Par. A29-A35</t>
  </si>
  <si>
    <t>Voir Par. A23-A27</t>
  </si>
  <si>
    <t>Voir Par. A17-A22</t>
  </si>
  <si>
    <t>Le système d'information, y compris les processus opérationnels afférents, relatif à l'élaboration de l'information financière, et la communication.</t>
  </si>
  <si>
    <t>ISA 315.18.(a)</t>
  </si>
  <si>
    <t>(b) les procédures, à l'intérieur du système informatique et des systèmes manuels, par lesquelles les opérations sont initiées, enregistrées, traitées, corrigées si nécessaire, reportées au grand livre et présentées dans les états financiers?</t>
  </si>
  <si>
    <t>(c) les enregistrements comptables concernés, les informations les sous-tendant et les postes spécifiques des états financiers qui sont utilisés pour initier, enregistrer, traiter et présenter les opérations?
Ceci inclut la correction des informations incorrectes et la façon dont l'information est reportée au grand livre. La comptabilisation peut être faite soit sous forme manuelle, soit sous forme électronique.</t>
  </si>
  <si>
    <t>(d) la façon dont le système d'information appréhende des événements et des circonstances, autres que des flux d'opérations, qui sont importants au regard des états financiers?</t>
  </si>
  <si>
    <t>(e) le processus d'élaboration de l'information financière appliqué pour préparer les états financiers de l'entité, y compris les estimations comptables et les informations importantes fournies dans les états financiers?</t>
  </si>
  <si>
    <t>(f) les contrôles exercés sur les écritures de journal, y compris les écritures non standard utilisées pour comptabiliser des transactions non récurrentes ou inhabituelles, ou des ajustements?</t>
  </si>
  <si>
    <t>ISA 315.18.(b)</t>
  </si>
  <si>
    <t>ISA 315.18.(c)</t>
  </si>
  <si>
    <t>ISA 315.18.(d)</t>
  </si>
  <si>
    <t>ISA 315.18.(e)</t>
  </si>
  <si>
    <t>ISA 315.18.(f)</t>
  </si>
  <si>
    <t>Mesures de contrôle pertinentes pour l'audit</t>
  </si>
  <si>
    <t>Ressort-il du dossier que le réviseur a acquis la connaissance des mesures de contrôle pertinentes pour l'audit, c'est-à-dire celles qu'il estime nécessaire pour appréhender, afin de les évaluer, les risques d'anomalies significatives au niveau des assertions et pour concevoir des procédures d'audit complémentaires répondant aux risques évalués?</t>
  </si>
  <si>
    <t>ISA 315.20</t>
  </si>
  <si>
    <t>ISA315.21</t>
  </si>
  <si>
    <t>ISA 240.15</t>
  </si>
  <si>
    <t>ISA 240.17 à 21</t>
  </si>
  <si>
    <t>Voir Par. A28-A32</t>
  </si>
  <si>
    <t>Voir par. A10-A11</t>
  </si>
  <si>
    <t>Voir Par. A60-A64</t>
  </si>
  <si>
    <t>Voir Par. A12</t>
  </si>
  <si>
    <t>Voir Par. A1</t>
  </si>
  <si>
    <t>ISA 315.5</t>
  </si>
  <si>
    <t>Voir Par. A1-A5</t>
  </si>
  <si>
    <t>ISA 315.6.(b)</t>
  </si>
  <si>
    <t>Les procédures d'évaluation des risques comportent-elles les aspects suivants : 
- des demandes d'informations auprès de la direction et d’autres personnes au sein de l'entité;
- l'observation physique et l'inspection?</t>
  </si>
  <si>
    <t>Si les procédures analytiques réalisées ont fait apparaître des variations ou des corrélations qui sont incohérentes avec d'autres informations pertinentes ou qui s'écartent de manière significative des valeurs attendues, ressort-il du dossier que le réviseur a procédé à des investigations de la cause de ces écarts en demandant des informations à la direction et en mettant en oeuvre d'autres procédures d'audit jugées nécessaires au regard des circonstances?</t>
  </si>
  <si>
    <t>Voir Par. A20 – A21</t>
  </si>
  <si>
    <t>Voir Par. A6 et A11</t>
  </si>
  <si>
    <r>
      <t>Ressort-il du dossier que le réviseur a établi un</t>
    </r>
    <r>
      <rPr>
        <u/>
        <sz val="11"/>
        <rFont val="Calibri"/>
        <family val="2"/>
        <scheme val="minor"/>
      </rPr>
      <t xml:space="preserve"> programme de travail</t>
    </r>
    <r>
      <rPr>
        <sz val="11"/>
        <rFont val="Calibri"/>
        <family val="2"/>
        <scheme val="minor"/>
      </rPr>
      <t xml:space="preserve"> incluant une description (a) de la nature, du calendrier et de l'étendue des procédures planifiées d'évaluation des risques ; (b) de la nature, du calendrier et de l'étendue des procédures d'audit complémentaires qui sont planifiées au niveau des assertions ; (c) des autres procédures d'audit planifiées qu'il est demandé de mettre en oeuvre afin que la mission soit effectuée selon les Normes ISA?</t>
    </r>
  </si>
  <si>
    <t>Le cas échéant, ressort-il du dossier que le réviseur a mis à jour et modifié la stratégie générale d'audit et le programme de travail autant que nécessaire au cours de l'audit?</t>
  </si>
  <si>
    <t>Voir Par. A13</t>
  </si>
  <si>
    <r>
      <t xml:space="preserve">Concernant certains risques, le réviseur peut juger qu'il n'est pas possible, ou faisable, de recueillir des éléments probants suffisants et appropriés à partir des seuls contrôles de substance. </t>
    </r>
    <r>
      <rPr>
        <u/>
        <sz val="11"/>
        <rFont val="Calibri"/>
        <family val="2"/>
        <scheme val="minor"/>
      </rPr>
      <t>Dans de tels cas</t>
    </r>
    <r>
      <rPr>
        <sz val="11"/>
        <rFont val="Calibri"/>
        <family val="2"/>
        <scheme val="minor"/>
      </rPr>
      <t>, ressort-il du dossier que le réviseur a acquis la connaissance des contrôles de l'entité sur ces risques?</t>
    </r>
  </si>
  <si>
    <t>Voir Par. A4</t>
  </si>
  <si>
    <r>
      <t xml:space="preserve">A21. Tester l'efficacité du fonctionnement des contrôles n'équivaut pas à en prendre connaissance ni à en évaluer la conception </t>
    </r>
    <r>
      <rPr>
        <i/>
        <sz val="11"/>
        <rFont val="Calibri"/>
        <family val="2"/>
        <scheme val="minor"/>
      </rPr>
      <t>(design)</t>
    </r>
    <r>
      <rPr>
        <sz val="11"/>
        <rFont val="Calibri"/>
        <family val="2"/>
        <scheme val="minor"/>
      </rPr>
      <t xml:space="preserve"> et la mise en oeuvre </t>
    </r>
    <r>
      <rPr>
        <i/>
        <sz val="11"/>
        <rFont val="Calibri"/>
        <family val="2"/>
        <scheme val="minor"/>
      </rPr>
      <t>(implementation).</t>
    </r>
    <r>
      <rPr>
        <sz val="11"/>
        <rFont val="Calibri"/>
        <family val="2"/>
        <scheme val="minor"/>
      </rPr>
      <t xml:space="preserve"> Le même type de procédures d'audit est cependant réalisé. Le réviseur peut par conséquent décider qu'il est plus efficace de tester l'efficacité du fonctionnement </t>
    </r>
    <r>
      <rPr>
        <i/>
        <sz val="11"/>
        <rFont val="Calibri"/>
        <family val="2"/>
        <scheme val="minor"/>
      </rPr>
      <t>(effectiveness)</t>
    </r>
    <r>
      <rPr>
        <sz val="11"/>
        <rFont val="Calibri"/>
        <family val="2"/>
        <scheme val="minor"/>
      </rPr>
      <t xml:space="preserve"> des contrôles en même temps qu'il évalue leur conception et vérifie leur mise en oeuvre effective.</t>
    </r>
  </si>
  <si>
    <t>ISA 330.25 à 27</t>
  </si>
  <si>
    <t>Voir Par. A60-A62</t>
  </si>
  <si>
    <t>Voir Par. A41</t>
  </si>
  <si>
    <t>Voir Par. A33-A34</t>
  </si>
  <si>
    <t>ISA 330.10.(b)</t>
  </si>
  <si>
    <t>Voir Par. A36-A39</t>
  </si>
  <si>
    <t>Est-ce que le réviseur utilise des éléments probants provenant d'un audit précédent (analyse du contrôle interne suivant un plan de rotation)?</t>
  </si>
  <si>
    <t>ISA 330.14.(a)</t>
  </si>
  <si>
    <r>
      <t xml:space="preserve">a) il a été conclu lors des contrôles précédents que les contrôles étaient alors efficaces </t>
    </r>
    <r>
      <rPr>
        <i/>
        <sz val="11"/>
        <rFont val="Calibri"/>
        <family val="2"/>
        <scheme val="minor"/>
      </rPr>
      <t>(effective);</t>
    </r>
  </si>
  <si>
    <t>ISA 330.13.(c)</t>
  </si>
  <si>
    <t>Le cas échéant, les conditions suivantes sont-elles remplies ?</t>
  </si>
  <si>
    <t>Les conclusions recueillies lors des exercices antérieurs se trouvent-elles dans le dossier?</t>
  </si>
  <si>
    <t>ISA 330.14.(b)</t>
  </si>
  <si>
    <t>Si oui, lors de la définition de l’échantillon, le réviseur a-t-il tenu compte des objectifs de la procédure d'audit et des attributs de la population dont sera extrait l'échantillon?</t>
  </si>
  <si>
    <t>Le réviseur a-t-il défini un échantillon de taille suffisante pour réduire le risque d'échantillonnage à un niveau suffisamment faible pour être acceptable?</t>
  </si>
  <si>
    <t>Voir Par. A30-A31
A30. Dans certaines situations, il peut s'avérer nécessaire de recueillir des éléments probants justifiant de l'efficacité du fonctionnement de contrôles indirects. Par exemple, lorsque l'auditeur décide de tester l'efficacité de la revue par un utilisateur d'un rapport d'exceptions indiquant le montant des ventes excédant la limite de crédit autorisée, la revue de cet utilisateur et du suivi qui en est fait est un contrôle d'intérêt direct pour l'auditeur. Les contrôles sur l'exactitude de l'information donnée dans ces rapports (par exemple contrôles généraux portant sur le système informatique) sont désignés comme "contrôles indirects".</t>
  </si>
  <si>
    <t>Voir Par. A12 – A13</t>
  </si>
  <si>
    <t>Voir Par. A4 – A9</t>
  </si>
  <si>
    <t>Voir Par. A17</t>
  </si>
  <si>
    <t>Voir Par. A21-A23</t>
  </si>
  <si>
    <t>ISA 520.5.(a)</t>
  </si>
  <si>
    <t>ISA 520.5.(b)</t>
  </si>
  <si>
    <t>ISA 520.5.(c)</t>
  </si>
  <si>
    <t>ISA 520.5.(d)</t>
  </si>
  <si>
    <t>Voir Par. A6 – A11</t>
  </si>
  <si>
    <t>Voir Par. A15</t>
  </si>
  <si>
    <t>Voir Par. A16</t>
  </si>
  <si>
    <t>Si les procédures analytiques réalisées conformément à la présente Norme ISA font apparaître des variations ou des corrélations qui sont incohérentes avec d'autres informations pertinentes ou qui s'écartent de manière significative des valeurs attendues, le réviseur doit procéder à des investigations de la cause de ces écarts en demandant des informations à la direction et en mettant en oeuvre d'autres procédures d'audit?</t>
  </si>
  <si>
    <t>Voir Par. A12–A14</t>
  </si>
  <si>
    <t>Voir Par. A18 – A20</t>
  </si>
  <si>
    <t>Voir Par. A26-A33</t>
  </si>
  <si>
    <t>Voir Par. A34-A48</t>
  </si>
  <si>
    <t>Voir Par. A49-A51</t>
  </si>
  <si>
    <t>Voir Par. A57</t>
  </si>
  <si>
    <t>Voir Par. A14 – A25 concernant les procédures d'audit pour recueillir des éléments probants: Inspection, Observation, Confirmation externe, Contrôle arithmétique, Ré-exécution, Procédures analytiques, Demande d'informations</t>
  </si>
  <si>
    <t>Le réviseur a-t-il défini un échantillon de taille suffisante pour réduire le risque d'échantillonage à un niveau suffisamment faible pour être acceptable?</t>
  </si>
  <si>
    <t>Si oui, lors de la définition de l'échantillon, le réviseur a-t-il tenu compte des objectifs de la procédure d'audit et des attributs de la population dont sera extrait l'échantillon?</t>
  </si>
  <si>
    <t>ISA 240.32.(a)</t>
  </si>
  <si>
    <t>ISA 240.32.(b)</t>
  </si>
  <si>
    <t>ISA 240.32.(c)</t>
  </si>
  <si>
    <t>Voir par. A48</t>
  </si>
  <si>
    <t>Lors de la définition et de la mise en oeuvre des procédures d'audit destinées à de tels tests, l'auditeur doit :
(i) s'enquérir auprès des personnes impliquées dans le processus d'élaboration de l'information financière de l’existence de circonstances inappropriées ou inhabituelles lors de l’enregistrement des écritures comptables ou d'autres ajustements ;
(ii) sélectionner des écritures comptables et autres ajustements enregistrés en fin de période ; et 
(iii) considérer la nécessité de tester les écritures comptables et les autres ajustements enregistrés tout au long de la période. (Voir par. A41-A44)</t>
  </si>
  <si>
    <t>Ressort-il du dossier que le réviseur a déterminé si, afin de répondre aux risques identifiés que la direction puisse contourner les contrôles, il est nécessaire de mettre en oeuvre d'autres procédures d'audit en supplément de celles spécifiquement visées ci-dessus (p.ex., lorsqu'il existe des risques spécifiques supplémentaires que la direction passe outre les contrôles qui ne sont pas couverts par les procédures mises en oeuvre selon les diligences requises aux trois questions précédentes)?</t>
  </si>
  <si>
    <t>(b) en sélectionnant les tiers appropriés à confirmer? 
Le cas échéant, a-t-il sélectionné les:</t>
  </si>
  <si>
    <t>- Autre? (veuillez préciser)</t>
  </si>
  <si>
    <t>(c) en concevant les demandes de confirmation, en prenant soin de vérifier que les demandes soient adressées au bon destinataire et précisent les informations nécessaires pour que les réponses lui soient retournées directement?</t>
  </si>
  <si>
    <t>(d) en procédant à l'envoi des demandes aux tiers, et à leur suivi le cas échéant?</t>
  </si>
  <si>
    <t>ISA 505.7.(a)</t>
  </si>
  <si>
    <t>ISA 505.7.(b)</t>
  </si>
  <si>
    <t>ISA 505.7.(c)</t>
  </si>
  <si>
    <t>ISA 505.7.(d)</t>
  </si>
  <si>
    <t>Voir Par. A2</t>
  </si>
  <si>
    <t>Voir Par. A3– A6</t>
  </si>
  <si>
    <t>Voir Par. A7</t>
  </si>
  <si>
    <t>Voir Par. A18-A19</t>
  </si>
  <si>
    <t>Voir Par. A54-A57</t>
  </si>
  <si>
    <t>Voir Par. A24-A25</t>
  </si>
  <si>
    <t>Voir Par. A8</t>
  </si>
  <si>
    <t>Voir Par. A22 – A23</t>
  </si>
  <si>
    <t>Voir Par. A47</t>
  </si>
  <si>
    <t>Articles 259-260 et 523 du Code des sociétés
§ 52 à 55 de la norme complémentaire</t>
  </si>
  <si>
    <t>Voir Par. A1-A8</t>
  </si>
  <si>
    <t>Ressort-il du dossier que le réviseur a mis en œuvre des procédures d'audit sur les documents d'inventaire finaux pour déterminer s'ils reflètent avec exactitude les résultats du comptage des stocks?</t>
  </si>
  <si>
    <t>ISA 501.4.(a)</t>
  </si>
  <si>
    <t>ISA 501.4.(b)</t>
  </si>
  <si>
    <t>Si la prise d'inventaire s'est faite à une date autre que celle des comptes annuels, ressort-il du dossier que le réviseur a, en plus des procédures visées aux questions précédentes, mis en œuvre des procédures d'audit pour recueillir des éléments probants afin de déterminer si les mouvements de stocks entre la date de leur comptage et la date des états financiers sont correctement enregistrés?</t>
  </si>
  <si>
    <t>Si le réviseur n'a pas pu assister à la prise d'inventaire physique des stocks, ressort-il du dossier qu'il a réalisé ou observé quelques comptages physiques à une date autre et mis en oeuvre des procédures d'audit alternatives sur les mouvements intervenus entre les deux dates?</t>
  </si>
  <si>
    <t>Voir Par. A9 – A11</t>
  </si>
  <si>
    <t>Si les stocks sous la garde et le contrôle d'un tiers sont significatifs au regard des comptes annuels, ressort-il du dossier que le réviseur a demandé au tiers une confirmation des quantités de stocks détenus pour le compte de l'entité et de leur état et qu'il a effectué une inspection ou d'autres procédures d'audit appropriées en la circonstance?</t>
  </si>
  <si>
    <t>Voir Par. A15 – A16</t>
  </si>
  <si>
    <t>Stocks</t>
  </si>
  <si>
    <t>Procès et litiges</t>
  </si>
  <si>
    <t>Voir Par. A26 – A27</t>
  </si>
  <si>
    <t>Informations sectorielles</t>
  </si>
  <si>
    <t>ISA 540.8.(c)</t>
  </si>
  <si>
    <t>Voir Par. A113 – A115</t>
  </si>
  <si>
    <t>Voir Par. A116 – A119</t>
  </si>
  <si>
    <t>Voir Par. A12 – A14</t>
  </si>
  <si>
    <t>Voir Par. A15 – A20</t>
  </si>
  <si>
    <t>Voir Par. A42</t>
  </si>
  <si>
    <t>Voir Par. A20-A22</t>
  </si>
  <si>
    <t>Voir Par. A23 – A24</t>
  </si>
  <si>
    <r>
      <t xml:space="preserve">Si le réviseur conclut que l'application de l'hypothèse de continuité de l'exploitation est appropriée dans les circonstances malgré l'existence d'une incertitude significative, et si une information pertinente </t>
    </r>
    <r>
      <rPr>
        <u/>
        <sz val="11"/>
        <rFont val="Calibri"/>
        <family val="2"/>
        <scheme val="minor"/>
      </rPr>
      <t>est fournie</t>
    </r>
    <r>
      <rPr>
        <sz val="11"/>
        <rFont val="Calibri"/>
        <family val="2"/>
        <scheme val="minor"/>
      </rPr>
      <t xml:space="preserve"> dans les états financiers, ressort-il du dossier qu'une opinion non modifiée a été exprimée ainsi qu'un paragraphe d'observation ?</t>
    </r>
  </si>
  <si>
    <r>
      <t xml:space="preserve">Si le réviseur conclut que l'application de l'hypothèse de continuité de l'exploitation est appropriée dans les circonstances malgré l'existence d'une incertitude significative, mais qu'une information pertinente </t>
    </r>
    <r>
      <rPr>
        <u/>
        <sz val="11"/>
        <rFont val="Calibri"/>
        <family val="2"/>
        <scheme val="minor"/>
      </rPr>
      <t>n'est pas fournie</t>
    </r>
    <r>
      <rPr>
        <sz val="11"/>
        <rFont val="Calibri"/>
        <family val="2"/>
        <scheme val="minor"/>
      </rPr>
      <t xml:space="preserve"> dans les états financiers, ressort-il du dossier que le réviseur a exprimé une opinion avec réserve ou une opinion défavorable, selon le cas?</t>
    </r>
  </si>
  <si>
    <r>
      <t>Si les états financiers de l'entité ont été établis sur la base de l'</t>
    </r>
    <r>
      <rPr>
        <u/>
        <sz val="11"/>
        <rFont val="Calibri"/>
        <family val="2"/>
        <scheme val="minor"/>
      </rPr>
      <t>hypothèse de continuité</t>
    </r>
    <r>
      <rPr>
        <sz val="11"/>
        <rFont val="Calibri"/>
        <family val="2"/>
        <scheme val="minor"/>
      </rPr>
      <t xml:space="preserve"> de l'exploitation mais que le réviseur, selon son propre jugement, considère que l'application de cette hypothèse retenue par la direction est </t>
    </r>
    <r>
      <rPr>
        <u/>
        <sz val="11"/>
        <rFont val="Calibri"/>
        <family val="2"/>
        <scheme val="minor"/>
      </rPr>
      <t>inappropriée,</t>
    </r>
    <r>
      <rPr>
        <sz val="11"/>
        <rFont val="Calibri"/>
        <family val="2"/>
        <scheme val="minor"/>
      </rPr>
      <t xml:space="preserve"> ressort-il du dossier qu'il a exprimé une opinion défavorable?</t>
    </r>
  </si>
  <si>
    <t>Voir Par. A25 – A26</t>
  </si>
  <si>
    <t>Voir Par. A27</t>
  </si>
  <si>
    <t>Les commissaires qui constatent, au cours de leurs contrôles, des faits graves et concordants susceptibles de compromettre la continuité de l'entreprise, en informent l'organe de gestion par écrit et de manière circonstanciée.Dans ce cas, l'organe de gestion doit délibérer sur les mesures qui devraient être prises pour assurer la continuité de l'entreprise pendant un délai raisonnable.
Les commissaires peuvent renoncer à l'information visée au premier alinéa, lorsqu'ils constatent que l'organe de gestion a déjà délibéré sur les mesures qui devraient être prises.
Si dans un délai d'un mois à dater de la communication de l'information visée au premier alinéa, les commissaires n'ont pas été informés de la délibération de l'organe de gestion sur les mesures prises ou envisagées pour assurer la continuité de l'entreprise pendant un délai raisonnable, ou s'ils estiment que ces mesures ne sont pas susceptibles d'assurer la continuité de l'entreprise pendant un délai raisonnable, ils peuvent communiquer leurs constatations au président du tribunal de commerce.</t>
  </si>
  <si>
    <t>Article 13, § 5 de la loi du 7/12/2016</t>
  </si>
  <si>
    <t>Si le réviseur est arrivé à la conclusion que les méthodes comptables de la période en cours n'ont pas été appliquées de façon permanente par rapport à celles appliquées aux soldes d'ouverture, conformément au référentiel comptable applicable ; OU qu'un changement apporté aux méthodes comptables n'a pas été comptabilisé de façon appropriée ou n’a pas fait l'objet d'une présentation ou d'une information adéquate dans les états financiers, conformément au référentiel comptable applicable, ressort-il du dossier qu'il a exprimé une opinion avec réserve ou une opinion défavorable, selon le cas?</t>
  </si>
  <si>
    <t>Voir Par. A9</t>
  </si>
  <si>
    <t>Voir Par. A6</t>
  </si>
  <si>
    <t>Voir Par. A10 – A13</t>
  </si>
  <si>
    <t>Voir Par. A23 – A31</t>
  </si>
  <si>
    <t>E ce compris : (Voir Par. A32)
(a) la pertinence et le caractère raisonnable des constatations et des conclusions de cet expert, et leur cohérence avec d'autres éléments probants ; (Voir Par. A33 – A34)
(b) lorsque les travaux de cet expert impliquent l'utilisation d'hypothèses et de méthodes structurantes, la pertinence et le caractère raisonnable de celles-ci au regard des circonstances ; et (Voir Par. A35 – A37)
(c) lorsque les travaux de cet expert impliquent l'utilisation de données de base qui sont importantes pour ses travaux, la pertinence, l'exhaustivité et l'exactitude de ces données. (Voir Par. A38 – A39)</t>
  </si>
  <si>
    <t>Voir Par. A40</t>
  </si>
  <si>
    <t>Voir Par. A17 – A19</t>
  </si>
  <si>
    <t>Voir Par. A2 – A3</t>
  </si>
  <si>
    <t>A2. L'expression « manifestement insignifiant » n'est pas un substitut à l'expression « non significatif ». Les éléments manifestement insignifiants seront d'un tout autre ordre de grandeur (plus petit) que le seuil de signification déterminé selon la Norme ISA 320, et seront manifestement sans conséquence, pris individuellement ou en cumulé, qu’ils soient jugés selon des critères d’ampleur, de nature ou selon les circonstances de leur survenance.</t>
  </si>
  <si>
    <t>Voir Par. A7 – A9</t>
  </si>
  <si>
    <t>Voir Par. A24</t>
  </si>
  <si>
    <t>Voir Par. A11 – A12</t>
  </si>
  <si>
    <t>ISA 250.18
§ 44 à 46 de la norme complémentaire</t>
  </si>
  <si>
    <t>Le réviseur doit prendre en compte
son évaluation des risques pour déterminer la nature et l'étendue de telles procédures d’audit qui doivent comprendre : (Voir Par. A7 – A8)
(a) la prise de connaissance de toutes procédures mises en place par la direction pour s'assurer que les événements postérieurs à la clôture ont été identifiés ;
(b) des demandes d'informations auprès de la direction et, si cela s’avère nécessaire, auprès des personnes constituant le gouvernement d'entreprise, afin de savoir si des événements postérieurs à la clôture susceptibles d’avoir un effet sur les états financiers sont survenus ; (Voir Par. A9)
(c) la lecture des procès-verbaux, lorsqu’ils existent, des réunions d'associés, de la direction et des personnes constituant le gouvernement d'entreprise, qui se sont tenues après la date des états financiers, et des demandes d'informations concernant les questions abordées lors de ces réunions pour lesquelles les procès-verbaux ne sont pas encore disponibles ; (Voir Par. A10)
(d) la prise de connaissance, des derniers états financiers intermédiaires postérieurs à la clôture, le cas échéant.</t>
  </si>
  <si>
    <t>Le réviseur doit : (Voir Par. A11)
(a) s'entretenir de ce point avec la direction et, si cela s’avère nécessaire, avec les personnes constituant le gouvernement d'entreprise ;
(b) déterminer s'il convient de modifier les états financiers et, dans l'affirmative ;
(c) s'enquérir auprès de la direction de la façon dont elle entend traiter ce point dans les états financiers.</t>
  </si>
  <si>
    <t>S'il apparaît que la direction a modifié les comptes annuels après leur publication, ressort-il du dossier que des travaux de contrôles adéquats ont été effectués?</t>
  </si>
  <si>
    <t>ISA 570.23
Article 138 du Code des sociétés</t>
  </si>
  <si>
    <t>Si des faits ont été portés à la connaissance du réviseur après la date de son rapport d'audit mais avant la date de publication des comptes annuels ressort-il du dossier qu'ils ont été examinés de façon adéquate?</t>
  </si>
  <si>
    <t>Voir Par. A9-A10</t>
  </si>
  <si>
    <t>Ressort-il du dossier que le réviseur a communiqué une vue d'ensemble de l’étendue des travaux d'audit et du calendrier de réalisation prévus?</t>
  </si>
  <si>
    <t>Voir Par. A11-A15</t>
  </si>
  <si>
    <t>Voir Par. A16-A20</t>
  </si>
  <si>
    <t>Ressort-il du dossier que le réviseur a communiqué les obligations qui lui incombent au regard de l'audit des états financiers?</t>
  </si>
  <si>
    <t>ISA 260.17.(a)</t>
  </si>
  <si>
    <t>Voir Par. A45</t>
  </si>
  <si>
    <t>Voir Par. A2 – A6</t>
  </si>
  <si>
    <t>Voir Par. A15 – A18</t>
  </si>
  <si>
    <t xml:space="preserve">Si la direction n'a pas fourni une ou plusieurs des déclarations écrites demandées, ressort-il du dossier que le réviseur:
- s'est entretenu avec la direction,
- a réévalué l'intégrité de la direction et évalué l'effet de cette situation, et 
- s'est interrogé quant à l'effet possible sur son opinion? </t>
  </si>
  <si>
    <t>Ressort-il du dossier que le réviseur s'est assuré que les chiffres comparatifs correspondent avec la publication de l'exercice précédent?</t>
  </si>
  <si>
    <t>ISA 710.7.(a)</t>
  </si>
  <si>
    <t>ISA 710.7.(b)</t>
  </si>
  <si>
    <t>7.1. Revue de contrôle qualité de la mission (ISA 220)</t>
  </si>
  <si>
    <t>ISA 220.19.(a) et (b)</t>
  </si>
  <si>
    <t>ISA 220.19.(c)</t>
  </si>
  <si>
    <t>Voir Par. A23 – A25</t>
  </si>
  <si>
    <t>Si des divergences d'opinion sont apparues au sein de l'équipe affectée à la mission avec les personnes consultées ou, le cas échéant, entre l'associé responsable de la mission et la personne chargée du contrôle qualité de la mission, ressort-il du dossier que l'équipe affectée à la mission a suivi les procédures du cabinet pour le traitement et la résolution des divergences d'opinion?</t>
  </si>
  <si>
    <r>
      <t xml:space="preserve">8. Si l'auditeur considère nécessaire de </t>
    </r>
    <r>
      <rPr>
        <u/>
        <sz val="11"/>
        <rFont val="Calibri"/>
        <family val="2"/>
        <scheme val="minor"/>
      </rPr>
      <t>communiquer un point autre que ceux présentés ou mentionnés dans les états financiers</t>
    </r>
    <r>
      <rPr>
        <sz val="11"/>
        <rFont val="Calibri"/>
        <family val="2"/>
        <scheme val="minor"/>
      </rPr>
      <t xml:space="preserve"> qui, selon son jugement, est </t>
    </r>
    <r>
      <rPr>
        <u/>
        <sz val="11"/>
        <rFont val="Calibri"/>
        <family val="2"/>
        <scheme val="minor"/>
      </rPr>
      <t>pertinent pour la compréhension</t>
    </r>
    <r>
      <rPr>
        <sz val="11"/>
        <rFont val="Calibri"/>
        <family val="2"/>
        <scheme val="minor"/>
      </rPr>
      <t xml:space="preserve">, par les utilisateurs, </t>
    </r>
    <r>
      <rPr>
        <u/>
        <sz val="11"/>
        <rFont val="Calibri"/>
        <family val="2"/>
        <scheme val="minor"/>
      </rPr>
      <t>de l'audit, de la responsabilité de l'auditeur, ou de son rapport d'audit</t>
    </r>
    <r>
      <rPr>
        <sz val="11"/>
        <rFont val="Calibri"/>
        <family val="2"/>
        <scheme val="minor"/>
      </rPr>
      <t>, et que ceci n'est pas interdit par la loi ou la réglementation, il doit le faire dans un paragraphe de son rapport d'audit sous l'intitulé « Paragraphe relatif à d'autres points » ou tout autre sous-titre approprié. Il doit inclure ce paragraphe immédiatement après le paragraphe d'opinion et, le cas échéant, le paragraphe d'observation ou à un autre endroit dans son rapport d'audit s’il concerne la partie de son rapport relative aux autres obligations de communication. (Voir Par. A5 –A11)</t>
    </r>
  </si>
  <si>
    <r>
      <t xml:space="preserve">6. Si l'auditeur considère nécessaire </t>
    </r>
    <r>
      <rPr>
        <u/>
        <sz val="11"/>
        <rFont val="Calibri"/>
        <family val="2"/>
        <scheme val="minor"/>
      </rPr>
      <t>d'attirer l'attention des utilisateurs sur un point présenté ou mentionné dans les états financiers</t>
    </r>
    <r>
      <rPr>
        <sz val="11"/>
        <rFont val="Calibri"/>
        <family val="2"/>
        <scheme val="minor"/>
      </rPr>
      <t xml:space="preserve"> qui, selon son propre jugement, est </t>
    </r>
    <r>
      <rPr>
        <u/>
        <sz val="11"/>
        <rFont val="Calibri"/>
        <family val="2"/>
        <scheme val="minor"/>
      </rPr>
      <t>d'une importance telle qu'il est essentiel pour leur compréhension des états financiers</t>
    </r>
    <r>
      <rPr>
        <sz val="11"/>
        <rFont val="Calibri"/>
        <family val="2"/>
        <scheme val="minor"/>
      </rPr>
      <t>, il doit inclure dans son rapport d'audit un paragraphe d'observation à la condition qu'il ait recueilli des éléments probants suffisants et appropriés sur le fait que le point présenté ou mentionné dans les états financiers ne comporte pas d’anomalies significatives. Un tel paragraphe doit uniquement faire référence à l'information présentée ou mentionnée dans les états financiers. (Voir Par. A1 – A4)</t>
    </r>
  </si>
  <si>
    <t>Si les états financiers de la période précédente n'ont pas été audités, le réviseur indique-t-il dans un paragraphe relatif à d'autres points que les états financiers comparatifs ne sont pas audités?</t>
  </si>
  <si>
    <t>ISA 700.16 et 17</t>
  </si>
  <si>
    <r>
      <t xml:space="preserve">En cas de </t>
    </r>
    <r>
      <rPr>
        <u/>
        <sz val="11"/>
        <rFont val="Calibri"/>
        <family val="2"/>
        <scheme val="minor"/>
      </rPr>
      <t>distribution d'un acompte sur dividendes</t>
    </r>
    <r>
      <rPr>
        <sz val="11"/>
        <rFont val="Calibri"/>
        <family val="2"/>
        <scheme val="minor"/>
      </rPr>
      <t xml:space="preserve"> conformément à l'article 618 du Code des sociétés, ce rapport a-t-il été joint en annexe du rapport de révision ? </t>
    </r>
  </si>
  <si>
    <t>ISA 230.9.(b)</t>
  </si>
  <si>
    <t>ISA 230.9.(c)</t>
  </si>
  <si>
    <t>ISA 250.12</t>
  </si>
  <si>
    <t>5.10. Continuité de l’exploitation (ISA 570)</t>
  </si>
  <si>
    <t>8. Niveau des heures prestées et des honoraires</t>
  </si>
  <si>
    <t xml:space="preserve">Le réviseur d'entreprises a-t-il établi un dossier client pour la mission?
</t>
  </si>
  <si>
    <t xml:space="preserve">Ce dossier doit contenir, sans préjudice des normes ISA qui sont applicables en Belgique, les données suivantes:
  1° le nom, l'adresse et le lieu principal d'établissement;
  2° lorsqu'il s'agit d'un cabinet de révision, le nom du représentant permanent;
  3° les honoraires facturés pour la mission révisorale et, en cas de contrôle légal des comptes annuels ou consolidés, les honoraires facturés pour d'autres services durant l'exercice, tant par le commissaire que par les membres du réseau dont fait partie le commissaire.
</t>
  </si>
  <si>
    <t>Article 18 de la loi du 7/12/2016</t>
  </si>
  <si>
    <t>ISA 450.6</t>
  </si>
  <si>
    <t>Un récapitulatif des anomalies non corrigées est-il inclus dans la lettre d'affirmation ou joint à celle-ci?</t>
  </si>
  <si>
    <t>ISA 560.6 et 7</t>
  </si>
  <si>
    <r>
      <t xml:space="preserve">Lors de sa prise de connaissance des contrôles pertinents pour l'audit, le réviseur a-t-il évalué la conception </t>
    </r>
    <r>
      <rPr>
        <i/>
        <sz val="11"/>
        <rFont val="Calibri"/>
        <family val="2"/>
        <scheme val="minor"/>
      </rPr>
      <t>(design)</t>
    </r>
    <r>
      <rPr>
        <sz val="11"/>
        <rFont val="Calibri"/>
        <family val="2"/>
        <scheme val="minor"/>
      </rPr>
      <t xml:space="preserve"> de ces contrôles et déterminer s'ils ont été mis en oeuvre </t>
    </r>
    <r>
      <rPr>
        <i/>
        <sz val="11"/>
        <rFont val="Calibri"/>
        <family val="2"/>
        <scheme val="minor"/>
      </rPr>
      <t>(implementation)</t>
    </r>
    <r>
      <rPr>
        <sz val="11"/>
        <rFont val="Calibri"/>
        <family val="2"/>
        <scheme val="minor"/>
      </rPr>
      <t xml:space="preserve"> en réalisant des procédures en plus des demandes d'informations auprès du personnel de l'entité?</t>
    </r>
  </si>
  <si>
    <r>
      <t>Ressort-il du dossier que le réviseur a acquis la connaissance de la façon dont l'entité a répondu aux risques provenant du système informatique (</t>
    </r>
    <r>
      <rPr>
        <i/>
        <sz val="11"/>
        <rFont val="Calibri"/>
        <family val="2"/>
        <scheme val="minor"/>
      </rPr>
      <t>general IT-controls and application controls</t>
    </r>
    <r>
      <rPr>
        <sz val="11"/>
        <rFont val="Calibri"/>
        <family val="2"/>
        <scheme val="minor"/>
      </rPr>
      <t>)?</t>
    </r>
  </si>
  <si>
    <r>
      <t xml:space="preserve">Ressort-il du dossier que des </t>
    </r>
    <r>
      <rPr>
        <b/>
        <sz val="11"/>
        <rFont val="Calibri"/>
        <family val="2"/>
        <scheme val="minor"/>
      </rPr>
      <t>tests de procédures</t>
    </r>
    <r>
      <rPr>
        <sz val="11"/>
        <rFont val="Calibri"/>
        <family val="2"/>
        <scheme val="minor"/>
      </rPr>
      <t xml:space="preserve"> (</t>
    </r>
    <r>
      <rPr>
        <i/>
        <sz val="11"/>
        <rFont val="Calibri"/>
        <family val="2"/>
        <scheme val="minor"/>
      </rPr>
      <t>test of controls</t>
    </r>
    <r>
      <rPr>
        <sz val="11"/>
        <rFont val="Calibri"/>
        <family val="2"/>
        <scheme val="minor"/>
      </rPr>
      <t>) ont été réalisés (vérification de l'efficacité du fonctionnement des contrôles internes par inspection ou réexécution) lorsque le réviseur s'attend à ce que les contrôles internes fonctionnent avec efficacité ou lorsque les contrôles de substance seuls ne peuvent fournir des éléments probants suffisants et appropriés au niveau des assertions ?</t>
    </r>
  </si>
  <si>
    <t>Ressort-il du dossier que le réviseur a apprécié si les relations et les transactions avec les parties liées ont été correctement comptabilisées et présentées de manière sincère dans les états financiers?</t>
  </si>
  <si>
    <t>A moins que ceci soit irréalisable, ressort-il du dossier que le réviseur était présent à la prise d'inventaire physique des stocks afin:
(i) d'évaluer les instructions et les procédures définies par la direction pour enregistrer et contrôler les résultats de la prise d'inventaire physique des stocks de l'entité;
(ii) d'observer l'application des procédures de comptage établies par la direction;
(iii) d'inspecter les stocks ; et
(iv) de tester des comptages?</t>
  </si>
  <si>
    <t>Si la présence à la prise d'inventaire physique des stocks est impraticable, ressort-il du dossier que le réviseur a mis en oeuvre des procédures d'audit alternatives afin de recueillir des éléments probants sur l'existence et l'état des stocks ?</t>
  </si>
  <si>
    <t>Si le commissaire a constaté, au cours de ses contrôles, des faits graves et concordants susceptibles de compromettre la continuité de l'entreprise, a-t-il correctement mis en oeuvre la procédure prévue par l'article 138 du Code des sociétés?</t>
  </si>
  <si>
    <t xml:space="preserve">Ressort-il du dossier que le réviseur a vérifié si les méthodes comptables reflétées dans les soldes d'ouverture ont été appliquées de façon permanente dans les états financiers de la période en cours et si les changements de méthodes comptables ont été comptabilisés de façon appropriée et font l’objet d'une présentation et d'une information adéquates dans les états financiers?
</t>
  </si>
  <si>
    <t>Ressort-il du dossier que le réviseur a communiqué : 
- son point de vue quant aux aspects qualitatifs d'importance touchant aux pratiques comptables de l'entité; 
- les éventuelles difficultés importantes rencontrées en cours d'audit ;
- les autres sujets éventuels qui, selon son jugement professionnel, sont importants dans le cadre de la surveillance du processus d'élaboration de l'information financière?</t>
  </si>
  <si>
    <r>
      <t>Si un paragraphe d’observation ("</t>
    </r>
    <r>
      <rPr>
        <i/>
        <sz val="11"/>
        <rFont val="Calibri"/>
        <family val="2"/>
        <scheme val="minor"/>
      </rPr>
      <t>emphasis of matter paragraph</t>
    </r>
    <r>
      <rPr>
        <sz val="11"/>
        <rFont val="Calibri"/>
        <family val="2"/>
        <scheme val="minor"/>
      </rPr>
      <t>") a été ajouté à l'attestation, la formulation de celui-ci est-elle conforme aux normes ISA (après le paragraphe d'opinion et en faisant clairement référence au point sur lequel il attire l'attention et l'endroit dans les comptes annuels où une description détaillée de la question est fournie) ?</t>
    </r>
  </si>
  <si>
    <r>
      <t>Si un paragraphe relatif à d’autres points ("</t>
    </r>
    <r>
      <rPr>
        <i/>
        <sz val="11"/>
        <rFont val="Calibri"/>
        <family val="2"/>
        <scheme val="minor"/>
      </rPr>
      <t>other matter paragraph</t>
    </r>
    <r>
      <rPr>
        <sz val="11"/>
        <rFont val="Calibri"/>
        <family val="2"/>
        <scheme val="minor"/>
      </rPr>
      <t>") a été ajouté à l'attestation, la formulation de celui-ci est-elle conforme aux normes ISA (après le paragraphe d'opinion et le paragraphe d'observation éventuel) ?</t>
    </r>
  </si>
  <si>
    <t>ISA 580.19.(c)
ISA 705.20
§ 60 de la norme complémentaire</t>
  </si>
  <si>
    <r>
      <t>A11-</t>
    </r>
    <r>
      <rPr>
        <u/>
        <sz val="11"/>
        <rFont val="Calibri"/>
        <family val="2"/>
        <scheme val="minor"/>
      </rPr>
      <t xml:space="preserve"> Annexe 2.</t>
    </r>
    <r>
      <rPr>
        <sz val="11"/>
        <rFont val="Calibri"/>
        <family val="2"/>
        <scheme val="minor"/>
      </rPr>
      <t xml:space="preserve"> Exemples de facteurs influençant la taille de l'échantillon dans des tests de procédures:
1. Augmentation de l'étendue sur la base
de laquelle l'évaluation du risque par l'auditeur prend en compte les contrôles pertinents.
2. Augmentation du taux de déviation acceptable.
3. Augmentation du taux de déviation attendu dans la population à soumettre aux tests.
4. Augmentation du niveau d'assurance désiré par l'auditeur que le taux de déviation acceptable soit supérieur au taux réel de déviation dans la population.</t>
    </r>
  </si>
  <si>
    <r>
      <t xml:space="preserve">A11 - </t>
    </r>
    <r>
      <rPr>
        <u/>
        <sz val="11"/>
        <rFont val="Calibri"/>
        <family val="2"/>
        <scheme val="minor"/>
      </rPr>
      <t xml:space="preserve">Annexe 3. </t>
    </r>
    <r>
      <rPr>
        <sz val="11"/>
        <rFont val="Calibri"/>
        <family val="2"/>
        <scheme val="minor"/>
      </rPr>
      <t>Exemples de facteurs influençant la taille de l'échantillon dans des vérifications de détail:
1. Augmentation du risque d'anomalies significatives selon l'évaluation de l'auditeur
2. Accroissement du recours à d'autres contrôles de substance visant la même assertion
3. Augmentation du niveau d’assurance désiré
par l’auditeur que l’anomalie tolérable soit supérieure à l’anomalie réelle dans la population.
4. Augmentation de l'anomalie tolérable
5. Augmentation du nombre d'anomalies que
l'auditeur s'attend à trouver dans la population
6. Stratification de la population lorsque ceci est approprié</t>
    </r>
  </si>
  <si>
    <t>Ressort-il du dossier que le réviseur a déterminé si les anomalies non corrigées, prises individuellement ou en cumulé, sont significatives?</t>
  </si>
  <si>
    <t>Si les éléments visés aux questions précédentes ont été communiqués verbalement, le réviseur les a-t-il inclus dans sa documentation d'audit avec la date et la liste des personnes auxquelles ils ont été communiqués?</t>
  </si>
  <si>
    <t>Ressort-il du dossier que le réviseur s'est entretenu avec la personne chargée du contrôle qualité de la mission des questions importantes relevées au cours de l'audit, y compris de celles identifiées lors de la revue de contrôle qualité?</t>
  </si>
  <si>
    <t>Ressort-il du dossier que le réviseur n'a pas daté son rapport d'audit avant la date d'achèvement de la revue de contrôle qualité de la mission?</t>
  </si>
  <si>
    <r>
      <t xml:space="preserve">En cas d’indisponibilité des comptes annuels dans les délais statutaires ou légaux, un </t>
    </r>
    <r>
      <rPr>
        <u/>
        <sz val="11"/>
        <rFont val="Calibri"/>
        <family val="2"/>
        <scheme val="minor"/>
      </rPr>
      <t>rapport de carence</t>
    </r>
    <r>
      <rPr>
        <sz val="11"/>
        <rFont val="Calibri"/>
        <family val="2"/>
        <scheme val="minor"/>
      </rPr>
      <t xml:space="preserve"> a-t-il été établi ?</t>
    </r>
  </si>
  <si>
    <t>15. Particularités en matière d'IFRS pour les entités cotées qui ne sont pas des PIE</t>
  </si>
  <si>
    <r>
      <t xml:space="preserve">En cas d’indisponibilité des comptes consolidés dans les délais statutaires ou légaux, un </t>
    </r>
    <r>
      <rPr>
        <u/>
        <sz val="11"/>
        <rFont val="Calibri"/>
        <family val="2"/>
        <scheme val="minor"/>
      </rPr>
      <t>rapport de carence</t>
    </r>
    <r>
      <rPr>
        <sz val="11"/>
        <rFont val="Calibri"/>
        <family val="2"/>
        <scheme val="minor"/>
      </rPr>
      <t xml:space="preserve"> a-t-il été établi ?</t>
    </r>
  </si>
  <si>
    <r>
      <t>Si un paragraphe d’observation ("</t>
    </r>
    <r>
      <rPr>
        <i/>
        <sz val="11"/>
        <rFont val="Calibri"/>
        <family val="2"/>
        <scheme val="minor"/>
      </rPr>
      <t>emphasis of matter paragraph</t>
    </r>
    <r>
      <rPr>
        <sz val="11"/>
        <rFont val="Calibri"/>
        <family val="2"/>
        <scheme val="minor"/>
      </rPr>
      <t>") a été ajouté à la déclaration, la formulation de celui-ci est-elle conforme aux normes ISA (après le paragraphe d'opinion et faisant clairement référence au point sur lequel il attire l'attention et l'endroit dans les états financiers où une description détaillée de la question est fournie) ?</t>
    </r>
  </si>
  <si>
    <r>
      <t>Si un paragraphe relatif à d’autres points ("</t>
    </r>
    <r>
      <rPr>
        <i/>
        <sz val="11"/>
        <rFont val="Calibri"/>
        <family val="2"/>
        <scheme val="minor"/>
      </rPr>
      <t>other matter paragraph</t>
    </r>
    <r>
      <rPr>
        <sz val="11"/>
        <rFont val="Calibri"/>
        <family val="2"/>
        <scheme val="minor"/>
      </rPr>
      <t>") a été ajouté à la déclaration, la formulation de celui-ci est-elle conforme aux normes ISA (après le paragraphe d'opinion et le paragraphe d'observation éventuel) ?</t>
    </r>
  </si>
  <si>
    <t>Le réviseur mentionne-t-il dans son rapport, la mission qui lui est confiée, la référence au document de désignation et l’identification de l’opération dans le cadre de laquelle s’effectue l’apport en nature?</t>
  </si>
  <si>
    <t>Ressort-il du rapport que le réviseur commente la description des apports en nature telle qu’elle ressort du projet d’acte authentique et, le cas échéant, du projet de rapport des fondateurs ou de l’organe de gestion de la société?</t>
  </si>
  <si>
    <t>Ressort-il du rapport que le réviseur analyse le mode d’évaluation des biens apportés à la société, qui a été retenu par les parties? 
Il doit découler de cette analyse que les modes d’évaluation adoptés par les parties sont justifiés par l’économie d’entreprise et que les biens apportés ou à céder ne sont pas surévalués.</t>
  </si>
  <si>
    <t>Le réviseur mentionne-t-il dans son rapport la mission qui lui est confiée, la référence au document de désignation et l’identification de l’opération dans le cadre de laquelle s’effectue l’acquisition?</t>
  </si>
  <si>
    <t>Ressort-il du dossier que le réviseur a obtenu toutes les informations significatives même postérieures à la date de clôture des états financiers servant de base au calcul de la parité d’échange?</t>
  </si>
  <si>
    <t>Le réviseur mentionne-t-il dans son rapport la mission qui lui est confiée, la référence aux documents de désignation, l’identification de l’opération de fusion ou de scission ainsi que la façon dont il a exercé son contrôle sur l’évaluation des sociétés concernées et le rapport d’échange?</t>
  </si>
  <si>
    <t>Ressort-il du dossier que le réviseur a examiné dans quelle mesure les dispositions légales et réglementaires relatives à la comptabilité et aux comptes annuels sont respectées?
En particulier que:
- les règles d’évaluation adaptées aux circonstances de la liquidation sont approuvées par l’organe d’administration;
- les livres légaux sont régulièrement tenus;
- le plan comptable est approprié et que l’état comptable de liquidation découlent sans addition ni omission de la balance des comptes.</t>
  </si>
  <si>
    <t xml:space="preserve">7. Modification de l'objet social (art. 287 (SPRL), art.413 (SC) et art. 559 (SA) du Code des sociétés) (ISRE 2410) </t>
  </si>
  <si>
    <t xml:space="preserve">6. Distribution d’un acompte sur dividendes (art. 618 du Code des sociétés) (ISRE 2410) </t>
  </si>
  <si>
    <t>8. Emission d'actions en dessous du pair comptable (art. 582 du Code des sociétés)</t>
  </si>
  <si>
    <t>9. Appel public à l'épargne (art. 591 du Code des sociétés)</t>
  </si>
  <si>
    <t>10. Limitation ou suppression du droit de préférence (art. 598 du Code des sociétés)</t>
  </si>
  <si>
    <t>ISRE 2410.12</t>
  </si>
  <si>
    <t>ISRE 2410.43 (k) et (m)</t>
  </si>
  <si>
    <t>ISRE 2410.64</t>
  </si>
  <si>
    <t xml:space="preserve">Le rapport de vérification du commissaire a-t-il été annexé à son rapport annuel sur les comptes annuels ? </t>
  </si>
  <si>
    <t xml:space="preserve">Un rapport écrit a-t-il été établi conformément à la norme ISRE 2410? </t>
  </si>
  <si>
    <t>Le réviseur mentionne-t-il dans son rapport la mission qui lui a été confiée, la référence au document de désignation et la façon dont il a exercé son contrôle sur l’état comptable remis à l’assemblée générale?</t>
  </si>
  <si>
    <t>Le rapport est-il daté et signé du jour où les travaux de contrôle ont été achevés?</t>
  </si>
  <si>
    <r>
      <t xml:space="preserve">Le réviseur mentionne-t-il explicitement soit dans le corps de son rapport, soit dans les conclusions, qu’il ne se prononce pas sur le caractère légitime et équitable de l’opération (« </t>
    </r>
    <r>
      <rPr>
        <i/>
        <sz val="11"/>
        <rFont val="Calibri"/>
        <family val="2"/>
        <scheme val="minor"/>
      </rPr>
      <t>no fairness opinion</t>
    </r>
    <r>
      <rPr>
        <sz val="11"/>
        <rFont val="Calibri"/>
        <family val="2"/>
        <scheme val="minor"/>
      </rPr>
      <t xml:space="preserve"> »)?</t>
    </r>
  </si>
  <si>
    <t>La conclusion du rapport est-elle conforme aux normes concernées (contrôle conformément aux normes, valeur retenue pour chaque catégorie d'actions ou parts de chaque société concernée,  rapport d'échange pertinent et raisonnable et réserves éventuelles?</t>
  </si>
  <si>
    <t>Le rapport a-t-il été daté et signé après que le réviseur ait obtenu une confirmation écrite de l’organe de gestion en ce qui concerne les méthodes suivies pour la détermination du rapport d’échange des actions ou des parts?</t>
  </si>
  <si>
    <t>CONTROLE D'UNE AUTRE MISSION LEGALE</t>
  </si>
  <si>
    <t>Articles 287, al.1; 413, al.1 et 559, al.1 du Code des sociétés</t>
  </si>
  <si>
    <t>Article 582, al.2 du Code des sociétés</t>
  </si>
  <si>
    <t>Le contrôle de ce relevé a-t-il été documenté ?</t>
  </si>
  <si>
    <t>Article 17, § 2 de la loi du 7/12/2016</t>
  </si>
  <si>
    <t>Article 598, al.1 du Code des sociétés</t>
  </si>
  <si>
    <t>Ressort-il du rapport du conseil d'administration que le prix d'émission a été arrêté sur la base des comptes annuels approuvés ou des états intermédiaires ou sur la base du cours de bourse lorsqu'il s'agit d'une société cotée ?</t>
  </si>
  <si>
    <t>Les conclusions du rapport mentionnent-elles clairement si les informations financières et comptables reprises dans le rapport du conseil d'administration sont suffisantes et fidèles ou, le cas échéant, mentionnent-elles pour quelles raisons ce n'est pas le cas ?</t>
  </si>
  <si>
    <t>Article 598, al.3 du Code des sociétés</t>
  </si>
  <si>
    <t>Article 598, al.4 du Code des sociétés</t>
  </si>
  <si>
    <t>c) il a été constaté que le système de contrôle interne n'a pas été modifié;</t>
  </si>
  <si>
    <t>d) les tests de contrôle interne sont effectués au moins une fois sur la période de trois ans;</t>
  </si>
  <si>
    <t>e) les systèmes de contrôle interne liés à un risque important sont testés annuellement.</t>
  </si>
  <si>
    <t>c) Il a été constaté que le système de contrôle interne n'a pas été modifié;</t>
  </si>
  <si>
    <r>
      <t xml:space="preserve">Si des transactions soumises aux articles 259 et/ou 260 ou 523 </t>
    </r>
    <r>
      <rPr>
        <sz val="11"/>
        <rFont val="Calibri"/>
        <family val="2"/>
        <scheme val="minor"/>
      </rPr>
      <t xml:space="preserve">du Code des sociétés ont été effectuées, ressort-il du dossier que les conclusions adéquates ont été tirées ? </t>
    </r>
  </si>
  <si>
    <t>9. Consolidation (si applicable)</t>
  </si>
  <si>
    <t>Le cas échéant, ressort-il du dossier que les conclusions exprimées dans le rapport révisoral sont cohérentes avec les constatations documentées dans le dossier de travail ?</t>
  </si>
  <si>
    <t>Oui (bien)</t>
  </si>
  <si>
    <t>Non (améliorations nécessaires)</t>
  </si>
  <si>
    <t>Non (insuffisant)</t>
  </si>
  <si>
    <t>Article 582, al. 1 du Code des sociétés</t>
  </si>
  <si>
    <t xml:space="preserve">Article 596, al. 2 du Code des sociétés. </t>
  </si>
  <si>
    <t xml:space="preserve">Article 596, al. 3 du Code des sociétés. </t>
  </si>
  <si>
    <t xml:space="preserve">
§ 2.1 des normes</t>
  </si>
  <si>
    <t xml:space="preserve">Voir Par. A36-A39
</t>
  </si>
  <si>
    <r>
      <t>b) l'efficacité des contrôles généraux sur les systèmes informatiques (</t>
    </r>
    <r>
      <rPr>
        <i/>
        <sz val="11"/>
        <rFont val="Calibri"/>
        <family val="2"/>
        <scheme val="minor"/>
      </rPr>
      <t>general IT controls</t>
    </r>
    <r>
      <rPr>
        <sz val="11"/>
        <rFont val="Calibri"/>
        <family val="2"/>
        <scheme val="minor"/>
      </rPr>
      <t>) a été prise en compte;</t>
    </r>
  </si>
  <si>
    <t xml:space="preserve">Articles 332 et 333 (SPRL) 633 et 634 (SA) du Code des sociétés
Articles </t>
  </si>
  <si>
    <t>§ 33 de la norme complémentaire
Article 144 § 1, 6° C. Soc.</t>
  </si>
  <si>
    <t>§ 34 de la norme complémentaire
Article 144 § 1, 6° C. Soc.</t>
  </si>
  <si>
    <t>Voir Par. A1-A7</t>
  </si>
  <si>
    <t>Explication des travaux d'audit effectués par le réviseur</t>
  </si>
  <si>
    <t>Référence des pièces
justificatives du dossier d'audit</t>
  </si>
  <si>
    <t>N° annexe jointe
par l'inspecteur
en cas d'infraction</t>
  </si>
  <si>
    <t>Explication des travaux de contrôle effectués par le réviseur</t>
  </si>
  <si>
    <t>Référence des pièces
justificatives du dossier 
de contrôle</t>
  </si>
  <si>
    <t>Un rapport écrit a-t-il été établi conformément à la norme ISRE 2410?</t>
  </si>
  <si>
    <t>Article 591, al. 2 du Code des sociétés</t>
  </si>
  <si>
    <t>Commentaire éventuel de l'inspecteur concernant les applications spécifiques</t>
  </si>
  <si>
    <t>Commentaire éventuel du réviseur contrôlé concernant les applications spécifiques</t>
  </si>
  <si>
    <t>Si les procédures analytiques réalisées ont fait apparaître des variations ou des corrélations qui sont incohérentes avec d'autres informations pertinentes ou qui s'écartent de manière significative des valeurs attendues, le réviseur a-t-il procédé à des investigations de la cause de ces écarts en demandant des informations à la direction et en mettant en oeuvre d'autres procédures d'audit?</t>
  </si>
  <si>
    <t>ISA 700.20 à 39
Article 148 du Code des sociétés</t>
  </si>
  <si>
    <t>Commentaire éventuel du réviseur contrôlé concernant les risques d'audit</t>
  </si>
  <si>
    <t>Veuillez motiver pourquoi vous avez sélectionné les deux (ou trois) risques susvisés parmis l'ensemble des risques identifiés par le réviseur contrôlé dans son dossier d'audit.</t>
  </si>
  <si>
    <t>Si vous avez identifié un (ou plusieurs) risque(s) d'audit et/ou cycle(s) de transaction significatifs qui n'a (ont) pas été identifié(s) par le réviseur contrôlé, veuillez le(s) mentionner ci-dessous et donner une explication.</t>
  </si>
  <si>
    <r>
      <t>Un risque important est un risque identifié et évalué d'anomalies significatives qui, selon le
jugement de l'auditeur, requiert une attention particulière au cours de l'audit (ISA 315.4.(e)).
Ce rique peut être lié a un flux d'opérations (cycle), à une rubrique significative des états financiers ou à une information importante fournie dans les états financiers. Lorsque le risque a des incidences  diffuses sur les états financiers (</t>
    </r>
    <r>
      <rPr>
        <i/>
        <sz val="10"/>
        <color theme="1"/>
        <rFont val="Calibri"/>
        <family val="2"/>
        <scheme val="minor"/>
      </rPr>
      <t>pervasive effect</t>
    </r>
    <r>
      <rPr>
        <sz val="10"/>
        <rFont val="Calibri"/>
        <family val="2"/>
        <scheme val="minor"/>
      </rPr>
      <t xml:space="preserve">) des normes ISA spécifiques et complémentaires doivent être mises en oeuvre (ex. Fraude, </t>
    </r>
    <r>
      <rPr>
        <i/>
        <sz val="10"/>
        <color theme="1"/>
        <rFont val="Calibri"/>
        <family val="2"/>
        <scheme val="minor"/>
      </rPr>
      <t>management overrride of controls</t>
    </r>
    <r>
      <rPr>
        <sz val="10"/>
        <rFont val="Calibri"/>
        <family val="2"/>
        <scheme val="minor"/>
      </rPr>
      <t xml:space="preserve">, </t>
    </r>
    <r>
      <rPr>
        <i/>
        <sz val="10"/>
        <color theme="1"/>
        <rFont val="Calibri"/>
        <family val="2"/>
        <scheme val="minor"/>
      </rPr>
      <t>going concern</t>
    </r>
    <r>
      <rPr>
        <sz val="10"/>
        <rFont val="Calibri"/>
        <family val="2"/>
        <scheme val="minor"/>
      </rPr>
      <t>, etc...)</t>
    </r>
  </si>
  <si>
    <r>
      <t>Tests de procédures (</t>
    </r>
    <r>
      <rPr>
        <i/>
        <sz val="10"/>
        <color theme="1"/>
        <rFont val="Calibri"/>
        <family val="2"/>
        <scheme val="minor"/>
      </rPr>
      <t>test of controls</t>
    </r>
    <r>
      <rPr>
        <sz val="10"/>
        <color theme="1"/>
        <rFont val="Calibri"/>
        <family val="2"/>
        <scheme val="minor"/>
      </rPr>
      <t>) 
en l'année N (</t>
    </r>
    <r>
      <rPr>
        <vertAlign val="superscript"/>
        <sz val="10"/>
        <color theme="1"/>
        <rFont val="Calibri"/>
        <family val="2"/>
        <scheme val="minor"/>
      </rPr>
      <t>2</t>
    </r>
    <r>
      <rPr>
        <sz val="10"/>
        <color theme="1"/>
        <rFont val="Calibri"/>
        <family val="2"/>
        <scheme val="minor"/>
      </rPr>
      <t>)
(questions 4.1. et 4.2.)</t>
    </r>
  </si>
  <si>
    <r>
      <t>Tests de procédures (</t>
    </r>
    <r>
      <rPr>
        <i/>
        <sz val="10"/>
        <color theme="1"/>
        <rFont val="Calibri"/>
        <family val="2"/>
        <scheme val="minor"/>
      </rPr>
      <t>test of controls</t>
    </r>
    <r>
      <rPr>
        <sz val="10"/>
        <color theme="1"/>
        <rFont val="Calibri"/>
        <family val="2"/>
        <scheme val="minor"/>
      </rPr>
      <t>) (</t>
    </r>
    <r>
      <rPr>
        <vertAlign val="superscript"/>
        <sz val="10"/>
        <color theme="1"/>
        <rFont val="Calibri"/>
        <family val="2"/>
        <scheme val="minor"/>
      </rPr>
      <t>4</t>
    </r>
    <r>
      <rPr>
        <sz val="10"/>
        <color theme="1"/>
        <rFont val="Calibri"/>
        <family val="2"/>
        <scheme val="minor"/>
      </rPr>
      <t>)
(questions 4.1. et 4.2.)</t>
    </r>
  </si>
  <si>
    <r>
      <t>Risque important (</t>
    </r>
    <r>
      <rPr>
        <i/>
        <sz val="10"/>
        <color theme="1"/>
        <rFont val="Calibri"/>
        <family val="2"/>
        <scheme val="minor"/>
      </rPr>
      <t>significant risk</t>
    </r>
    <r>
      <rPr>
        <sz val="10"/>
        <color theme="1"/>
        <rFont val="Calibri"/>
        <family val="2"/>
        <scheme val="minor"/>
      </rPr>
      <t>) (</t>
    </r>
    <r>
      <rPr>
        <vertAlign val="superscript"/>
        <sz val="10"/>
        <color theme="1"/>
        <rFont val="Calibri"/>
        <family val="2"/>
        <scheme val="minor"/>
      </rPr>
      <t>1</t>
    </r>
    <r>
      <rPr>
        <sz val="10"/>
        <color theme="1"/>
        <rFont val="Calibri"/>
        <family val="2"/>
        <scheme val="minor"/>
      </rPr>
      <t>)</t>
    </r>
  </si>
  <si>
    <t>Niveau
faible/moyen de contrôles de substance</t>
  </si>
  <si>
    <t>Niveau
élevé de contrôles de substance</t>
  </si>
  <si>
    <t>Niveau
faible de contrôles de substance</t>
  </si>
  <si>
    <t>Niveau
moyen/élevé de contrôles de substance</t>
  </si>
  <si>
    <t>Société cotée sur un marché non réglementé</t>
  </si>
  <si>
    <t>Si "la reconnaissance des revenus" n'a pas été retenue par le réviseur contrôlé comme un risque d'audit important, ressort-il de son dossier que l'absence de ce risque dans l'entité contrôlée est motivée (ISA 240.47)? Veuillez donner une explication.</t>
  </si>
  <si>
    <t>Si les termes de la mission d'audit ont été modifiés, une nouvelle lettre de mission a-t-elle établie?</t>
  </si>
  <si>
    <t>Si la mission concerne une entité cotée sur un marché non réglementé ou si la mission remplit les critères définis par le cabinet pour exiger une revue de contrôle qualité de la mission, est-ce qu'une telle revue a été effectuée  (ISA 220) ?</t>
  </si>
  <si>
    <r>
      <t xml:space="preserve">Voir Par. A5-A11
</t>
    </r>
    <r>
      <rPr>
        <u/>
        <sz val="11"/>
        <rFont val="Calibri"/>
        <family val="2"/>
        <scheme val="minor"/>
      </rPr>
      <t>Aspects particuliers concernant les petites entités</t>
    </r>
    <r>
      <rPr>
        <sz val="11"/>
        <rFont val="Calibri"/>
        <family val="2"/>
        <scheme val="minor"/>
      </rPr>
      <t xml:space="preserve">
A3. Bien que les concepts sous-tendant les mesures de contrôles dans les petites entités soient probablement similaires à celles dans les plus grandes entités, leur mode opératoire variera. De plus, les petites entités peuvent considérer que certains types de mesures de contrôle ne sont pas nécessaires en raison du fait que les contrôles sont effectués par la direction. Par exemple, la seule autorité de la direction pour accorder un crédit aux clients et pour approuver des achats importants peut fournir un contrôle efficace sur les soldes de comptes et les flux de transactions importants, réduisant ou supprimant le besoin de mesures de contrôle plus détaillées.
A4. De même, les petites entités ont souvent peu d'employés ce qui peut limiter au plan pratique la possibilité de séparation des tâches. Toutefois, dans une petite entité dirigée par son propriétaire, le propriétaire-dirigeant peut être en mesure d'exercer une supervision plus efficace que dans une grande entité. Ce plus haut niveau de supervision aura besoin d'être mis en balance avec une plus grande possibilité pour la direction de passer outre les contrôles.</t>
    </r>
  </si>
  <si>
    <t>ISA 300.7 et 8</t>
  </si>
  <si>
    <r>
      <t xml:space="preserve">Voir Par. A12
</t>
    </r>
    <r>
      <rPr>
        <u/>
        <sz val="11"/>
        <rFont val="Calibri"/>
        <family val="2"/>
        <scheme val="minor"/>
      </rPr>
      <t>Aspects particuliers concernant les petites entités:</t>
    </r>
    <r>
      <rPr>
        <sz val="11"/>
        <rFont val="Calibri"/>
        <family val="2"/>
        <scheme val="minor"/>
      </rPr>
      <t xml:space="preserve">
A19. Concernant le programme de travail, des programmes standards ou des questionnaires de contrôle (voir Par. A17), préparés sur la base de l'hypothèse qu'il existe peu de mesures de contrôle comme ceci est probablement le cas dans une petite entité, peuvent être utilisés sous réserve qu'ils soient adaptés aux circonstances de la mission, y compris aux résultats de l'évaluation des risques par l'auditeur.</t>
    </r>
  </si>
  <si>
    <r>
      <t xml:space="preserve">Voir Par. A7-A10
</t>
    </r>
    <r>
      <rPr>
        <u/>
        <sz val="11"/>
        <rFont val="Calibri"/>
        <family val="2"/>
        <scheme val="minor"/>
      </rPr>
      <t>Aspects particuliers concernant les petites entités:</t>
    </r>
    <r>
      <rPr>
        <sz val="11"/>
        <rFont val="Calibri"/>
        <family val="2"/>
        <scheme val="minor"/>
      </rPr>
      <t xml:space="preserve">
A10. Certaines petites entités peuvent ne pas avoir d'informations intercalaires ou mensuelles pouvant être utilisées pour les besoins des procédures analytiques. Dans ces situations, bien que l'auditeur puisse être en mesure de réaliser des procédures analytiques limitées dans le but de planifier l'audit ou d'obtenir certaines informations au travers de demandes d'informations, il peut lui être utile de planifier la mise en oeuvre de procédures analytiques pour identifier et évaluer les risques d'anomalies significatives au moment où un premier jeu d'états financiers préliminaires est disponible.
</t>
    </r>
  </si>
  <si>
    <r>
      <t xml:space="preserve">Voir par. A36-A41
</t>
    </r>
    <r>
      <rPr>
        <u/>
        <sz val="11"/>
        <rFont val="Calibri"/>
        <family val="2"/>
        <scheme val="minor"/>
      </rPr>
      <t>Aspects particuliers concernant les petites entités:</t>
    </r>
    <r>
      <rPr>
        <sz val="11"/>
        <rFont val="Calibri"/>
        <family val="2"/>
        <scheme val="minor"/>
      </rPr>
      <t xml:space="preserve">
A41. Les petites entités n'ont habituellement pas d'outils de mesure et d'analyse de leur performance financière. Les demandes d'informations auprès de la direction peuvent révéler que l'entité s'appuie sur certains indicateurs-clés pour évaluer la performance financière et prendre des mesures appropriées. Si de telles demandes indiquent l'absence d'outils de mesure ou d'analyse de la performance, il peut alors exister un risque plus élevé d’anomalies non détectées et non corrigées.</t>
    </r>
  </si>
  <si>
    <r>
      <t xml:space="preserve">Voir Par. A42-A65
</t>
    </r>
    <r>
      <rPr>
        <u/>
        <sz val="11"/>
        <rFont val="Calibri"/>
        <family val="2"/>
        <scheme val="minor"/>
      </rPr>
      <t>Aspects particuliers concernant les petites entités:</t>
    </r>
    <r>
      <rPr>
        <sz val="11"/>
        <rFont val="Calibri"/>
        <family val="2"/>
        <scheme val="minor"/>
      </rPr>
      <t xml:space="preserve">
A45. Les petites entités peuvent utiliser des moyens moins structurés et des processus et procédures plus simples pour atteindre leurs objectifs.
A49. Les petites entités ont souvent peu d'employés, ce qui peut limiter en pratique les possibilités de séparation des tâches. Toutefois, dans une petite entité détenue par son dirigeant, le propriétaire-dirigeant peut être en mesure d'exercer un contrôle global de l'activité plus efficace que dans une grande entité. Ce contrôle global peut donc compenser la possibilité généralement plus limitée de séparation des tâches. 
A50. A l'inverse, le propriétaire-dirigeant peut être plus à même d'outrepasser les contrôles du fait d'un système de contrôle moins structuré. Cette situation est prise en compte par l'auditeur lors de l'identification des risques d’anomalies significatives provenant de fraudes.</t>
    </r>
  </si>
  <si>
    <r>
      <t xml:space="preserve">Voir Par. A66-A68
</t>
    </r>
    <r>
      <rPr>
        <u/>
        <sz val="11"/>
        <rFont val="Calibri"/>
        <family val="2"/>
        <scheme val="minor"/>
      </rPr>
      <t>Aspects particuliers concernant les petites entités:</t>
    </r>
    <r>
      <rPr>
        <sz val="11"/>
        <rFont val="Calibri"/>
        <family val="2"/>
        <scheme val="minor"/>
      </rPr>
      <t xml:space="preserve">
A76. L'environnement de contrôle dans les petites entités sera probablement différent de celui des plus grandes. Par exemple, les personnes constituant le gouvernement d'entreprise dans les petites entités peuvent ne pas inclure un membre indépendant ou extérieur, et le rôle de gouvernance peut être assumé directement par le propriétaire-dirigeant lorsqu'il n'existe pas d'autres détenteurs du capital. La nature de l'environnement de contrôle peut aussi influencer l'importance des autres contrôles, ou leur absence. Par exemple, la participation active à la gestion d'un propriétaire-dirigeant peut réduire certains des risques résultant d'une absence de séparation des tâches ; elle peut, à l'inverse, accroître d'autres risques, comme celui d'outrepasser les contrôles.
A77. De plus, les éléments probants concernant les éléments de l'environnement de contrôle dans les petites entités peuvent ne pas être disponibles sous une forme documentée, en particulier lorsque la communication entre la direction et les autres employés est informelle, bien qu'effective. Par exemple, des petites entités pourraient ne pas avoir un code de conduite
écrit mais, en lieu et place, développer une culture d'entreprise qui met l'accent sur l'importance de l'intégrité et d'un comportement éthique au travers de la communication orale et par l'exemple que donne la direction.
A78. En conséquence, les attitudes, la prise de conscience et les actions de la direction ou du propriétaire-dirigeant revêtent une importance particulière pour la connaissance par l'auditeur de l'environnement de contrôle dans une petite entité.</t>
    </r>
  </si>
  <si>
    <r>
      <t xml:space="preserve">Voir Par. A81-A85
</t>
    </r>
    <r>
      <rPr>
        <u/>
        <sz val="11"/>
        <rFont val="Calibri"/>
        <family val="2"/>
        <scheme val="minor"/>
      </rPr>
      <t>Aspects particuliers concernant les petites entités:</t>
    </r>
    <r>
      <rPr>
        <sz val="11"/>
        <rFont val="Calibri"/>
        <family val="2"/>
        <scheme val="minor"/>
      </rPr>
      <t xml:space="preserve">
A85. Les systèmes d'information et le processus opérationnel touchant à l'élaboration de l'information financière dans les petites entités sont probablement moins sophistiqués que dans les plus grandes, mais leur rôle est tout aussi important. Les petites entités dans lesquelles la direction a une participation active à la gestion peuvent ne pas avoir besoin d’une description détaillée des procédures comptables, de systèmes comptables sophistiqués ou de politiques écrites. La connaissance du système et des procédures de l'entité peut en conséquence être facilitée dans un audit de petites entités et être plus fondée sur des demandes d'informations que sur la revue de la documentation. Le besoin d'acquérir cette connaissance reste cependant important.</t>
    </r>
  </si>
  <si>
    <r>
      <t>Voir Par. A88-A94</t>
    </r>
    <r>
      <rPr>
        <u/>
        <sz val="11"/>
        <rFont val="Calibri"/>
        <family val="2"/>
        <scheme val="minor"/>
      </rPr>
      <t xml:space="preserve">
Aspects particuliers concernant les petites entités:</t>
    </r>
    <r>
      <rPr>
        <sz val="11"/>
        <rFont val="Calibri"/>
        <family val="2"/>
        <scheme val="minor"/>
      </rPr>
      <t xml:space="preserve">
A93. Les concepts fondamentaux des mesures de contrôle au sein des petites entités sont probablement semblables à ceux des plus grandes entités, mais le formalisme avec lequel ils sont appliqués peut varier. De plus, les petites entités peuvent considérer que certains types de mesures de contrôle ne sont pas pertinents en raison des contrôles exercés par la direction. Par exemple, la seule approbation de la direction pour accorder des délais de paiement aux clients ou pour approuver les achats importants peut fournir un contrôle fort sur les soldes de comptes et les opérations, réduisant ou supprimant ainsi le besoin de plus amples mesures de contrôle.
A94. Les mesures de contrôle pertinentes pour l'audit d'une petite entité sont vraisemblablement liées aux flux principaux d'opérations tels que les produits, les achats ou les frais de personnel.</t>
    </r>
  </si>
  <si>
    <t>Voir Par. A95-A97
A95. L'utilisation d'un système informatique a une incidence sur la manière dont les mesures de contrôle sont mises en oeuvre. Du point de vue de l'auditeur, les contrôles dans un système informatique sont efficaces lorsqu'ils assurent l'intégralité des données et la sécurité du traitement de ces données par le système, et incluent les contrôles généraux sur le système informatique ainsi que sur les applications.</t>
  </si>
  <si>
    <t>ISA 240.31. La direction se trouve dans une position privilégiée pour commettre une fraude dès lors que ses membres sont en mesure de manipuler la comptabilité et d’élaborer des états financiers mensongers en contournant des contrôles qui apparaissent par ailleurs opérer efficacement. Bien que le niveau de risque de contournement des contrôles par la direction varie d'une entité à l'autre, celui-ci reste néanmoins présent dans toutes les entités. Du fait du caractère imprévisible de la façon dont de tels contournements peuvent se produire, il subsiste un risque d'anomalies significatives provenant de fraudes et donc un risque important.</t>
  </si>
  <si>
    <t>L'auditeur doit évaluer si les méthodes comptables de l'entité sont appropriées au regard de son activité et sont conformes au référentiel comptable applicable ainsi qu’à celles suivies dans le secteur d'activité concerné. 
Voir Par. A28</t>
  </si>
  <si>
    <r>
      <t>Si le réviseur a déterminé qu'un</t>
    </r>
    <r>
      <rPr>
        <u/>
        <sz val="11"/>
        <rFont val="Calibri"/>
        <family val="2"/>
        <scheme val="minor"/>
      </rPr>
      <t xml:space="preserve"> risque important </t>
    </r>
    <r>
      <rPr>
        <sz val="11"/>
        <rFont val="Calibri"/>
        <family val="2"/>
        <scheme val="minor"/>
      </rPr>
      <t>existe, a-t-il acquis la connaissance des contrôles exercés par l'entité, y compris des mesures de contrôle, relatifs à ce risque?</t>
    </r>
  </si>
  <si>
    <t>Voir Par. A124-A126
En exerçant son jugement pour déterminer quels sont les risques importants, l'auditeur doit prendre en compte, au minimum, les aspects suivants : (a) le risque est, ou non, un risque de fraude ; (b) le risque est, ou non, lié à des développements nouveaux de nature économique, comptable ou autre et requiert, en conséquence, une attention particulière ; (c) la complexité des opérations ; (d) le risque découle, ou non, de transactions importantes avec des parties liées ; (e) le degré de subjectivité attaché à l'appréciation des informations financières en relation avec le risque, plus particulièrement pour celles de ces informations qui comportent un large éventail d'incertitudes attaché leur évaluation ; (f) le risque concerne, ou non, des transactions importantes sortant du cadre normal des opérations de l'entité, ou qui paraissent par ailleurs inhabituelles (ISA 315.28).</t>
  </si>
  <si>
    <t>Voir Par. A105-A113
Dans le cadre de l'évaluation des risques décrite au Par. 25, l'auditeur doit déterminer si l’un quelconque des risques identifiés est, à son avis, un risque important. En exerçant son jugement, l'auditeur doit exclure les effets des contrôles identifiés relatifs à ce risque (ISA 315.27).</t>
  </si>
  <si>
    <r>
      <t xml:space="preserve">Ressort-il du dossier que le réviseur a établi une </t>
    </r>
    <r>
      <rPr>
        <u/>
        <sz val="11"/>
        <rFont val="Calibri"/>
        <family val="2"/>
        <scheme val="minor"/>
      </rPr>
      <t xml:space="preserve">stratégie générale d'audit </t>
    </r>
    <r>
      <rPr>
        <sz val="11"/>
        <rFont val="Calibri"/>
        <family val="2"/>
        <scheme val="minor"/>
      </rPr>
      <t>pour la mission définissant l'étendue, le calendrier et la démarche d'audit et donnant des lignes directrices pour l'établissement d'un programme de travail?
En établissant la stratégie générale d’audit, l'auditeur doit :
(a) identifier les caractéristiques de la mission qui en définissent l’étendue ;
(b) s'assurer des objectifs de la mission en terme de rapport à émettre afin de planifier le calendrier de l'audit et la nature des communications demandées ;
(c) prendre en compte les facteurs qui, selon le jugement professionnel de l’auditeur, sont importants afin d’orienter les travaux à effectuer par l'équipe affectée à la mission ;
(d) prendre en compte le résultat des travaux préliminaires à la planification de la mission déjà réalisés et, le cas échéant, déterminer si l'expérience acquise sur d'autres missions réalisées pour l'entité par l'associé responsable de la missions est pertinente ; et
(e) s'assurer de la nature, du calendrier et de l'étendue des ressources nécessaires pour effectuer la mission.</t>
    </r>
  </si>
  <si>
    <t>Sondages en audit - Mise en oeuvre de procédures d'audit sur moins de 100% des éléments d'une population pertinente pour l'audit, de telle sorte que toutes les unités d'échantillonnage aient une chance d'être sélectionnées, en vue de fournir à l'auditeur une base raisonnable à partir de laquelle il tire des conclusions sur la population dans son ensemble.</t>
  </si>
  <si>
    <t>Ressort-il du dossier que le réviseur a procédé à une investigation de la nature et de la cause des déviations relevées, et qu'il y a donné une suite appropriée?</t>
  </si>
  <si>
    <t>Ressort-il du dossier que le réviseur a procédé à une investigation de la nature et de la cause des  anomalies relevées, et qu'il en a assuré le suivi nécessaire?</t>
  </si>
  <si>
    <t>Ressort-il du dossier que le réviseur a procédé à une investigation de la nature et de la cause des anomalies relevées, et qu'il en a assuré le suivi nécessaire?</t>
  </si>
  <si>
    <t>En effectuant cette recherche, l'auditeur doit:
(i) apprécier si les jugements et les évaluations de la direction effectués dans le cadre des estimations comptables incluses dans les états financiers, même si elles apparaissent raisonnables prises individuellement, révèlent un possible biais introduit par la direction pouvant présenter un risque d'anomalies significatives provenant de fraude. Si tel est le cas, l'auditeur doit réévaluer les estimations comptables prises dans leur ensemble ; et
(ii) procéder à une revue rétrospective des hypothèses et des jugements de la direction relatifs à des estimations comptables significatives retenues dans les états financiers de l'exercice précédent. (Voir par. A45-A47)</t>
  </si>
  <si>
    <t>Ressort-il du dossier que, pour les transactions significatives qui n'entrent pas dans le cadre normal des opérations courantes de l'entité ou qui apparaissent inhabituelles pour d’autres raisons au regard de la connaissance qu'a le réviseur de l'entité et de son environnement, ainsi que des autres informations recueillies au cours de l'audit,  le réviseur a apprécié si la logique économique de la transaction (ou l'absence de logique) au regard de l'activité de l'entité laisse à penser que ces transactions ont été réalisées dans le seul but de présenter des états financiers mensongers ou de dissimuler un détournement d'actif?</t>
  </si>
  <si>
    <t>Le réviseur doit :
(a) demander à la direction quelles sont les motifs de son refus et rechercher des éléments probants quant à la validité et au caractère raisonnable de ces motifs ; (Voir Par. A8)
(b) évaluer les incidences du refus de la direction sur son évaluation des risques d'anomalies significatives concernés, y compris du risque de fraude, et sur la nature, le calendrier et l'étendue des autres procédures d'audit ; et (Voir Par. A9) 
(c) mettre en oeuvre des procédures d'audit alternatives destinées à recueillir des éléments probants pertinents et fiables. (Voir Par. A10)</t>
  </si>
  <si>
    <t>Si la direction a refusé de permettre au réviseur d'adresser une demande de confirmation, le réviseur a-t-il agit de façon adéquate (le cas échant, en informant les personnes constituant le gouvernement d'entreprise et examinant les incidences sur son opinion d'audit) ?</t>
  </si>
  <si>
    <t>Des procédures d'audit alternatives concluantes ont-elles été mises en oeuvre pour chaque absence de réponse ?</t>
  </si>
  <si>
    <r>
      <t xml:space="preserve">Voir Par A59 – A95
</t>
    </r>
    <r>
      <rPr>
        <u/>
        <sz val="11"/>
        <rFont val="Calibri"/>
        <family val="2"/>
        <scheme val="minor"/>
      </rPr>
      <t>Aspects particuliers concernant les petites entités:</t>
    </r>
    <r>
      <rPr>
        <sz val="11"/>
        <rFont val="Calibri"/>
        <family val="2"/>
        <scheme val="minor"/>
      </rPr>
      <t xml:space="preserve">
A67. Lorsqu'il s'est écoulé une période plus longue entre la date du bilan et la date du rapport de l'auditeur, revoir les événements survenus au cours de cette période peut constituer une procédure efficace pour vérifier les estimations comptables autres que celles en juste valeur. Ceci peut être particulièrement le cas dans des petites entités gérées par le propriétairedirigeant,
notamment lorsque la direction ne s'est pas dotée de procédures de contrôle formalisées sur les estimations comptables.
A70. Dans les petites entités, il est probable que le processus suivi pour procéder aux estimations comptables soit moins structuré que dans les grandes. Il peut se faire que les petites entités dans lesquelles la direction participe de près à l'exploitation, n'aient pas de descriptif détaillé des procédures comptables, de documents comptables très élaborés, ni de politiques écrites. Même si l'entité n'a pas de processus formalisé établi, ceci ne signifie pas que la direction ne soit pas en mesure de fournir à l'auditeur des éléments sur lesquels s'appuyer pour vérifier l'estimation comptable.
A86. Des contrôles sur le processus d'évaluation des estimations comptables peuvent exister dans les petites entités, mais le formalisme avec lequel ils sont exercés varie. De plus, les petites entités peuvent considérer que certains types de contrôles ne sont pas nécessaires en raison de la participation active de la direction dans le processus d'élaboration de l'information financière. Dans le cas de très petites entités, cependant, il peut ne pas exister beaucoup de contrôles que l'auditeur puisse identifier. Pour cette raison, les procédures de l'auditeur en réponse aux risques évalués seront, par nature, des contrôles de substance, en plus de la mise en oeuvre d'une ou de plusieurs de celles visées au paragraphe 13.</t>
    </r>
  </si>
  <si>
    <t>Voir Par. A39 – A44
La nature et l'étendue de cette revue tient compte de la nature des estimations comptables et de la pertinence de l'information obtenue lors de cette revue pour identifier et évaluer les risques d'anomalies significatives dans les estimations comptables faites dans les états financiers de la période en cours.</t>
  </si>
  <si>
    <r>
      <rPr>
        <u/>
        <sz val="11"/>
        <rFont val="Calibri"/>
        <family val="2"/>
        <scheme val="minor"/>
      </rPr>
      <t>Pour les estimations comptables qui engendrent des risques importants</t>
    </r>
    <r>
      <rPr>
        <sz val="11"/>
        <rFont val="Calibri"/>
        <family val="2"/>
        <scheme val="minor"/>
      </rPr>
      <t>, ressort-il du dossier que le réviseur a, en plus des autres contrôles de substance réalisés, évalué les aspects suivants:
(a) la façon dont la direction a pris en considération des hypothèses alternatives ou des réalisations différentes, ainsi que les raisons pour lesquelles elle ne les a pas retenues, ou la façon dont la direction a pris en compte d’une autre manière l'incertitude attachée à l'évaluation lors de la détermination de l'estimation comptable ; 
(b) si les hypothèses importantes retenues par la direction sont raisonnables ;
(c) lorsque ceci touche au caractère raisonnable d'hypothèses importantes retenues par la direction ou au caractère approprié de l'application du référentiel comptable applicable, l'intention de la direction de mener des actions spécifiques et sa capacité à le faire?</t>
    </r>
  </si>
  <si>
    <r>
      <rPr>
        <u/>
        <sz val="11"/>
        <rFont val="Calibri"/>
        <family val="2"/>
        <scheme val="minor"/>
      </rPr>
      <t>Pour les estimations comptables qui engendrent des risques importants</t>
    </r>
    <r>
      <rPr>
        <sz val="11"/>
        <rFont val="Calibri"/>
        <family val="2"/>
        <scheme val="minor"/>
      </rPr>
      <t>, ressort-il du dossier que le réviseur a recueilli des éléments probants suffisants et appropriés concernant le fait de savoir si la décision de la direction de refléter, ou de ne pas refléter, les estimations comptables dans les états financiers et les éléments d'évaluation choisis pour les estimations comptables, sont conformes aux dispositions du référentiel comptable applicable?</t>
    </r>
  </si>
  <si>
    <t>Ressort-il du dossier que le réviseur a déterminé s'il existe des événements ou des conditions susceptibles de jeter un doute important sur la capacité de l'entité à poursuivre son exploitation?</t>
  </si>
  <si>
    <t>Ressort-il du dossier que le réviseur a évalué : 
(a) l'objectivité de la fonction d'audit interne ;
(b) la compétence technique des auditeurs internes ;
(c) s'il est probable que les travaux des auditeurs internes seront menés dans un esprit de conscience professionnelle ; et
(d) s'il est probable qu'il existera une communication effective entre les auditeurs internes et l'auditeur externe?</t>
  </si>
  <si>
    <t>Les travaux d'un expert (dans un domaine autre que la comptabilité ou l'audit) désigné par l'auditeur ont-ils été utilisés (ISA 620)?</t>
  </si>
  <si>
    <t>Ressort-il du dossier que le réviseur a évalué si l'expert qu'il a désigné (fiscaliste, actuaire, informaticien...) possède la compétence, les aptitudes et l'objectivité nécessaires au regard des besoins de l'audit?</t>
  </si>
  <si>
    <t>Ressort-il du dossier que le réviseur s'est mis d'accord avec l'expert qu'il a désigné sur la nature, l’étendue et les objectifs des travaux de cet expert; les rôles et responsabilités respectifs du réviseur et de cet expert ; la nature, le calendrier et l’étendue de la communication entre le réviseur et cet expert, y compris la forme de tout rapport que celui-ci aura à fournir ; et la nécessité pour l'expert d'avoir à observer les règles de confidentialité?</t>
  </si>
  <si>
    <t>Ressort-il du dossier que le réviseur a conservé le contrôle sur les demandes de confirmations externes :
(a) en déterminant quelles informations il convient de faire confirmer ou de demander?</t>
  </si>
  <si>
    <t>Existe-t-il une doute important sur la capacité de l'entité contrôlée à poursuivre son exploitation (ISA 570) ?</t>
  </si>
  <si>
    <t>Ressort-il du dossier que la révision des informations économiques et financières à fournir au conseil d’entreprise a été exécutée conformément à un programme de travail approprié?</t>
  </si>
  <si>
    <t>Ressort-il du dossier que les travaux de contrôle effectués sont documentés ?</t>
  </si>
  <si>
    <t>Le réviseur a-t-il émis un rapport de certification écrit conforme aux normes?</t>
  </si>
  <si>
    <t>Ressort-il du dossier que le réviseur a acquis la connaissance des domaines suivants:
(a) secteur concerné, réglementation et autres facteurs externes, y compris le référentiel comptable applicable?</t>
  </si>
  <si>
    <t>Ressort-il du dossier que le réviseur a acquis la connaissance du contrôle interne pertinent pour l'audit?</t>
  </si>
  <si>
    <t>Ressort-il du dossier que le réviseur a acquis la connaissance du système d'information et des processus opérationnels y afférents, qui ont un rapport avec l'élaboration de l'information financière, comprenant les domaines suivants :
(a) les flux d'opérations qui, dans les activités de l'entité, sont importants au regard des états financiers?</t>
  </si>
  <si>
    <t>Ressort-il du dossier que le réviseur a identifié et évalué les risques d'anomalies significatives provenant de fraudes (détournement d'actifs, présentation erronée des états financiers, application volontairement erronée de principes comptables, comptabilisation des produits) ?</t>
  </si>
  <si>
    <r>
      <rPr>
        <u/>
        <sz val="11"/>
        <rFont val="Calibri"/>
        <family val="2"/>
        <scheme val="minor"/>
      </rPr>
      <t>Si l'auditeur a identifié une fraude ou a obtenu des informations indiquant la possibilité qu'une fraude ait été commise</t>
    </r>
    <r>
      <rPr>
        <sz val="11"/>
        <rFont val="Calibri"/>
        <family val="2"/>
        <scheme val="minor"/>
      </rPr>
      <t>, ressort-il du dossier que des communications ont eu lieu avec la direction, l'organe de gestion et le cas échéant, avec le comité d'audit ?</t>
    </r>
  </si>
  <si>
    <t>Ressort-il du dossier que le réviseur a fixé un seuil de signification pour les états financiers pris dans leur ensemble?</t>
  </si>
  <si>
    <r>
      <t>Ressort-il du dossier que le réviseur a fixé un (des) seuil(s) de planification (</t>
    </r>
    <r>
      <rPr>
        <i/>
        <sz val="11"/>
        <rFont val="Calibri"/>
        <family val="2"/>
        <scheme val="minor"/>
      </rPr>
      <t>performance materiality</t>
    </r>
    <r>
      <rPr>
        <sz val="11"/>
        <rFont val="Calibri"/>
        <family val="2"/>
        <scheme val="minor"/>
      </rPr>
      <t>) dans le but d'évaluer les risques d'anomalies significatives et de déterminer la nature, le calendrier et l'étendue des procédures d'audit complémentaires?</t>
    </r>
  </si>
  <si>
    <t>Ressort-il du dossier que le réviseur a appliqué le concept de caractère significatif lors de la planification et de la réalisation de l'audit, ainsi que lors de l'évaluation de l'incidence des anomalies détectées et des éventuelles anomalies non corrigées, sur les états financiers lorsqu’il a forgé son opinion d'audit?</t>
  </si>
  <si>
    <t>Ressort-il du dossier que le réviseur a mis en oeuvre des procédures d'évaluation des risques en vue de lui fournir une base pour l'identification et l'évaluation des risques d’anomalies significatives au niveau des états financiers et des assertions?</t>
  </si>
  <si>
    <t>Ressort-il du dossier que des procédures analytiques ont été mises en oeuvre comme procédures d'évaluation des risques?</t>
  </si>
  <si>
    <t>Ressort-il du dossier que le programme de travail et le suivi du contrôle ont été discutés avec l'équipe affectée à la mission ?</t>
  </si>
  <si>
    <t>Ressort-il du dossier que le caractère suffisant et approprié des éléments probants recueillis a été évalué et que leur impact a été reflété de manière adéquate dans le programme de travail ?</t>
  </si>
  <si>
    <t>Ressort-il du dossier que des échantillons (établis de manière statistique ou non) ont été utilisés lors des tests de conformité relatifs aux procédures de contrôle interne ?</t>
  </si>
  <si>
    <t xml:space="preserve">Ressort-il du dossier que des échantillons (établis de manière statistique ou non) ont été utilisés lors de l'exécution des contrôles de substance (tests of details) ? </t>
  </si>
  <si>
    <t>Ressort-il du dossier que les informations émanant de l'entité sont suffisamment fiables (exactitude et exhaustivité) et suffisamment précises et détaillées pour les besoins de l’audit?</t>
  </si>
  <si>
    <t>Si les lettres de confirmation ont été envoyées à une date intermédiaire, ressort-il du dossier que des procédures additionnelles ont été planifiées et exécutées afin d'examiner en fin d'exercice l'exactitude et l'exhaustivité des montants repris dans les comptes ?</t>
  </si>
  <si>
    <t>Ressort-il du dossier que le réviseur, lors de son examen de la comptabilité et des documents, est resté attentif aux accords intervenus et aux autres informations qui peuvent indiquer l'existence de relations ou de transactions avec des parties liées que la direction n'aurait pas identifiées ou ne lui aurait pas révélées antérieurement?</t>
  </si>
  <si>
    <t xml:space="preserve">Ressort-il du dossier que le réviseur a mis en place des procédures de vérification adéquates permettant d'identifier et de contrôler les transactions, soldes, droits et engagements hors bilan avec des parties liées? </t>
  </si>
  <si>
    <t>Ressort-il du dossier que le réviseur a acquis une connaissance de la façon dont la direction procède aux estimations comptables et une connaissance des données sur la base desquelles elles sont établies, y compris : 
(i) la méthode et le cas échéant le modèle utilisés pour procéder à l'estimation comptable ;
(ii) les contrôles pertinents ;
(iii) le recours éventuel de la direction à un expert;
(iv) les hypothèses sous-tendant les estimations comptables ; 
(v) s'il y a eu, ou s'il devrait y avoir eu, un changement par rapport à la période précédente dans les méthodes suivies pour procéder aux estimations comptables et, dans l'affirmative, quelles en sont les raisons ; et
(vi) si la direction a évalué les effets d’une incertitude attachée à l’évaluation d’une estimation et, dans l’affirmative, comment elle a procédé à cette évaluation?</t>
  </si>
  <si>
    <t>Ressort-il du dossier que le réviseur a revu le montant réalisé des estimations comptables comprises dans les états financiers de la période précédente, ou, le cas échéant, leur révision subséquente pour les besoins de la période en cours?</t>
  </si>
  <si>
    <t>Ressort-il du dossier que le réviseur a entrepris de réaliser une ou plusieurs des procédures suivantes, en prenant en compte la nature de l'estimation comptable:
(a) déterminer si les événements survenus jusqu'à la date du rapport d'audit fournissent des éléments probants concernant l'estimation comptable ; 
(b) vérifier la façon dont la direction à procédé aux estimations comptables et les données sur lesquelles elles sont basées;
(c) tester l'efficacité du fonctionnement des contrôles sur la manière dont la direction a procédé aux estimations comptables, conjointement avec des contrôles de substance appropriés ;
(d) déterminer une estimation ponctuelle ou une fourchette d'estimations pour apprécier l'estimation ponctuelle de la direction?</t>
  </si>
  <si>
    <t>Ressort-il du dossier que le réviseur d'entreprises a vérifié la bonne application des articles 633 et 634 (ou équivalents) du Code des sociétés ?</t>
  </si>
  <si>
    <t>Ressort-il du dossier que le montant en dessous duquel les anomalies sont considérées comme clairement insignifiantes a été déterminé?</t>
  </si>
  <si>
    <t>Ressort-il du dossier que les anomalies relevées au cours de l'audit (corrigées ou non), autres que celles qui sont clairement insignifiantes, ont été inventoriées et quantifiées?</t>
  </si>
  <si>
    <t>Si à la demande du réviseur, la direction a examiné un flux d’opérations, un solde de compte ou une information fournie et a corrigé les anomalies qui avaient été relevées, ressort-il du dossier que le réviseur a mis en œuvre des procédures d'audit complémentaires pour déterminer si des anomalies subsistent?</t>
  </si>
  <si>
    <t>Ressort-il du dossier qu'avant d'évaluer l'incidence des anomalies non corrigées, le réviseur a ré-appécié le seuil de signification afin de confirmer s'il reste approprié au vu des résultats financiers réels de l'entité?</t>
  </si>
  <si>
    <t>Pour cela, il doit prendre en compte :
(a) l'ampleur et la nature des anomalies, au regard tant des flux d’opérations, soldes de comptes ou informations fournies concernés, que des états financiers pris dans leur ensemble, ainsi que les circonstances particulières de leur survenance ; et (Voir Par. A13 – A17, A19 – A20)
(b) l'incidence des anomalies non corrigées relatives aux périodes précédentes sur les flux d’opérations, soldes de comptes ou informations fournies concernés, ainsi que sur les états financiers pris dans leur ensemble. (Voir Par. A18)</t>
  </si>
  <si>
    <t>Si l'auditeur a relevé une ou plusieurs faiblesses du contrôle interne, ressort-il du dossier qu'il a déterminé si, prises individuellement ou ensemble, elles constituent des faiblesses significatives ?</t>
  </si>
  <si>
    <t>Si le réviseur a relevé des faiblesses significatives du contrôle interne, ressort-il du dossier qu'il les a communiquées par écrit aux personnes
constituant le gouvernement d'entreprise?</t>
  </si>
  <si>
    <t>Si le réviseur a relevé d'autres faiblesses du contrôle interne qui, selon son jugement professionnel, sont suffisamment importantes pour mériter l'attention de la direction, ressort-il du dossier qu'il les a communiquées à la direction?</t>
  </si>
  <si>
    <t>Voir Par. A28-A30
En particulier, l'auditeur doit expliciter que :
(i) l'objectif de l'audit qui lui est assigné est d'exprimer une opinion sur les états financiers ;
(ii) l'audit comprend la prise en considération du contrôle interne relatif à l'établissement des états financiers en vue de permettre de définir des procédures d'audit qu'il considère appropriées en la circonstance, mais non dans le but d'exprimer une opinion sur l'efficacité du contrôle interne ; et
(iii) les sujets qui sont communiquées se limitent aux faiblesses qu'il a relevées au cours de l'audit et dont il a conclu qu'elles étaient suffisamment importantes pour mériter d'être communiquées aux personnes constituant le gouvernement d'entreprise.</t>
  </si>
  <si>
    <t>Ressort-il du dossier que le réviseur a recueilli des éléments probants suffisants et appropriés concernant le respect des textes législatifs et réglementaires dont il est généralement admis qu'ils ont une incidence directe sur la détermination des données chiffrées significatives enregistrées et de l’information fournie dans les états financiers:
1) Législation comptable, règles particulières d'évaluation, Statuts, Code des sociétés; 
2) Autres législations applicables (d'une importance significative)?</t>
  </si>
  <si>
    <t>Si le réviseur a eu connaissance d'informations relatives à un cas de non-respect avéré ou suspecté des textes législatifs et réglementaires, ressort-il du dossier qu'il a acquis la connaissance de la nature de l'acte et des circonstances dans lesquelles il est survenu et qu'il obtenu des informations complémentaires afin d'évaluer l'incidence possible sur les états financiers?</t>
  </si>
  <si>
    <t>Voir par. A13-A14</t>
  </si>
  <si>
    <t>Si le réviseur suspecte qu'un cas de non-respect des textes puisse exister, ressort-il du dossier qu'il s'est entretenu de cette question avec la direction et, le cas échéant, avec les personnes constituant le gouvernement d'entreprise?</t>
  </si>
  <si>
    <t>Ressort-il du dossier que le réviseur a mis en oeuvre des procédures d'audit en vue de recueillir des éléments probants suffisants et appropriés visant à déterminer si tous les événements survenus entre la date des états financiers et la date du rapport d'audit qui requièrent un ajustement des états financiers ou une information à fournir dans ceux-ci, ont été identifiés?</t>
  </si>
  <si>
    <t>S'il s'agit d'une entité cotée sur un marché non réglementé dans ou hors de l'UE, ressort-il du dossier que le réviseur a communiqué par écrit une déclaration selon laquelle l'équipe affectée à la mission et d'autre personnel du cabinet si nécessaire, le cabinet et, le cas échéant, les cabinets membres du réseau, se sont conformés aux règles d’éthique relatives à l’indépendance?</t>
  </si>
  <si>
    <t xml:space="preserve">Voir Par. A21-A23
Lorsque les normes ISA font référence à des "entités cotées", elles vise tant les sociétés cotées sur un marché réglémenté (PIE) que les sociétés cotées sur un marché non réglementé dans ou hors de l'Union européenne (UE).
La question est donc applicable si l'entité contrôlée est cotée sur un marché non réglementé dans ou hors de l'UE.
</t>
  </si>
  <si>
    <t>Ressort-il du dossier que les déclarations écrites de la direction ont été obtenues préalablement à la date du rapport d'audit?
La date des déclarations écrites doit être aussi proche que possible, mais pas postérieure, à celle du rapport de l'auditeur sur les états financiers.</t>
  </si>
  <si>
    <t>Si le réviseur n'a pas obtenu une lettre d'affirmation de la direction (au moment de la signature de son rapport d'audit), a-t-il émis une réserve ou une déclaration d'abstention?</t>
  </si>
  <si>
    <t>Ressort-il du dossier que le réviseur s’est assuré que toutes les mentions prescrites par l'article 96 du Code des sociétés sont traitées dans le rapport de gestion?</t>
  </si>
  <si>
    <t>Si le réviseur considère que le rapport de gestion traite de toutes les mentions prescrites par le Code des sociétés, en a-t-il fait mention dans son rapport sur d'autres mentions légales et réglementaires?</t>
  </si>
  <si>
    <t>Si le réviseur considère que le rapport de gestion ne traite pas de toutes les mentions prescrites par le Code des sociétés, s'en est-il entretenu avec l'organe de gestion et, le cas échéant, en a-t-il fait mention dans son rapport sur d'autres mentions légales et réglementaires?</t>
  </si>
  <si>
    <t>Ressort-il du dossier que le réviseur s'est assuré que le rapport de gestion concorde dans tous ses aspects significatifs avec les comptes annuels?</t>
  </si>
  <si>
    <t>Si le réviseur a estimé que le rapport de gestion concorde dans tous ses aspects significatifs avec les comptes annuels, en a-t-il fait mention dans son rapport sur d'autres mentions légales et réglementaires?</t>
  </si>
  <si>
    <t>Si le réviseur a estimé que le rapport de gestion ne concorde pas dans tous ses aspects significatifs avec les comptes annuels s'en est-il entretenu avec l'organe de gestion et, le cas échéant, en a-t-il fait mention dans son rapport sur d'autres mentions légales et réglementaires?</t>
  </si>
  <si>
    <t>Ressort-il du dossier que le réviseur s'est assuré  qu'il n'existe pas d'incohérences significatives dans le rapport de gestion par rapport aux informations dont il a eu connaissance dans le cadre de sa mission?</t>
  </si>
  <si>
    <t>Si le réviseur a estimé que le rapport de gestion ne comporte pas d'incohérences significatives par rapport aux informations dont il a eu connaissance dans le cadre de sa mission, en a-t-il fait mention dans son rapport sur d'autres mentions légales et réglementaires?</t>
  </si>
  <si>
    <t>Si le réviseur a estimé que le rapport de gestion comporte des incohérences significatives par rapport aux informations dont il a eu connaissance dans le cadre de sa mission, s'en est-il entretenu avec l'organe de gestion et, le cas échéant, en a-t-il fait mention dans son rapport sur d'autres mentions légales et réglementaires?</t>
  </si>
  <si>
    <t>Si la société est exemptée de publier un rapport de gestion conformément à l'article 94 du Code des sociétés, la justification de l'application des règles comptables de continuité est-elle reprise, le cas échéant, dans les annexes aux comptes annuels ?</t>
  </si>
  <si>
    <r>
      <t xml:space="preserve">Voir Par. A26 – A27, A29 –
A31
</t>
    </r>
    <r>
      <rPr>
        <u/>
        <sz val="11"/>
        <rFont val="Calibri"/>
        <family val="2"/>
        <scheme val="minor"/>
      </rPr>
      <t/>
    </r>
  </si>
  <si>
    <r>
      <rPr>
        <u/>
        <sz val="11"/>
        <rFont val="Calibri"/>
        <family val="2"/>
        <scheme val="minor"/>
      </rPr>
      <t>Aspects particuliers concernant les petites entités:</t>
    </r>
    <r>
      <rPr>
        <sz val="11"/>
        <rFont val="Calibri"/>
        <family val="2"/>
        <scheme val="minor"/>
      </rPr>
      <t xml:space="preserve">
A29. Outre les audits d'états financiers d'entités cotées, une revue de contrôle qualité de la mission est requise pour les missions d'audit qui remplissent les critères définis par le cabinet et qui soumettent les missions à une revue de contrôle qualité de la mission. Dans certains cas, aucune des missions d'audit du cabinet ne remplissent les critères qui les soumettraient à ce type de revue.</t>
    </r>
  </si>
  <si>
    <t>ISA 710.14 et 19</t>
  </si>
  <si>
    <t>Le réviseur a-t-il établi un rapport d'audit écrit qui contient/indique clairement le destinataire, un paragraphe d'introduction, les responsabilités de l'organe de gestion, les responsabilités du réviseur, son opinion, les autres obligations légales et réglementaires?</t>
  </si>
  <si>
    <t>7.2. Rapport d'audit (ISA 700-705-706-710-720)</t>
  </si>
  <si>
    <t>7.2. Rapport d'audit (ISA 700-705-706-710-720 - Norme complémentaire aux normes internationales d'audit applicables en Belgique)</t>
  </si>
  <si>
    <t>Le rapport d'audit est-il daté :
- après la fin des travaux d'audit,
- après l'arrêt des comptes annuels par l'organe de gestion de l'entité,
- le cas échéant, après la signature du rapport de gestion et
- préalablement à l'assemblée générale?</t>
  </si>
  <si>
    <t>L'opinion tient-elle compte de l'opinion émise pour l'exercice précédent ?</t>
  </si>
  <si>
    <t>11. Si le rapport de l'auditeur de la période précédente, tel qu'émis antérieurement,
comportait une opinion avec réserve, une impossibilité d'exprimer une opinion (déclaration d'abstention), ou une
opinion défavorable (opinion négative), et que la question qui a donné lieu à cette opinion modifiée n'est pas résolue, l'auditeur doit modifier son opinion sur les états financiers de la période en cours.</t>
  </si>
  <si>
    <t>La formulation des autres obligations légales et réglementaires (seconde partie du rapport d'audit) est-elle conforme au Code des sociétés et à la norme complémentaire (rapport de gestion, tenue de la comptabilité, respect du Code et des statuts, affectation du résultat, documents à déposer conformément à l'article 100 du Code et le cas échéant, acomptes sur dividendes, intérêts opposés de nature patrimoniale ou opinion modifiée)?</t>
  </si>
  <si>
    <t>Article 144, § 1 du Code des sociétés
§ 23-29 Norme complémentaire</t>
  </si>
  <si>
    <t>Est-ce que les éléments suivants ressortent du dossier:
(a) la nature, le calendrier et l'étendue des procédures d'audit réalisées;
(b) les résultats des procédures d'audit mises en oeuvre et les éléments probants recueillis et
(c) les points importants relevés au cours de l'audit;
(d) les conclusions auxquelles ils ont conduit et les jugements professionnels importants exercés pour aboutir à ces conclusions?</t>
  </si>
  <si>
    <t>Ressort-il du dossier que le réviseur a indiqué le nom de la personne qui a revu les travaux d'audit concernés, la date et l'étendue de cette revue?</t>
  </si>
  <si>
    <t>Ressort-il du dossier que le réviseur a rassemblé la documentation d'audit dans un dossier d'audit et complété la mise en forme finale de ce dossier au plus tard 60 jours après la date de signature du rapport d'audit?</t>
  </si>
  <si>
    <t>ISA 230.14
Article 17, § 3 de la loi du 7/12/2016</t>
  </si>
  <si>
    <t>Ressort-il du dossier que le réviseur a indiqué le nom des personnes qui ont effectué les travaux d'audit concernés et la date à laquelle ces travaux ont été réalisés?</t>
  </si>
  <si>
    <t>Le réviseur responsable de l’audit du groupe a-t-il établi une stratégie générale d'audit du groupe et un programme de travail conformément à la norme ISA 300?</t>
  </si>
  <si>
    <t>Le réviseur responsable de l’audit du groupe a-t-il acquis une connaissance du groupe, de ses composants (filiales) et de leur environnement, y compris des contrôles généraux au niveau du groupe?</t>
  </si>
  <si>
    <t>Le réviseur responsable de l’audit du groupe a-t-il acquis une connaissance du processus de consolidation, y compris des instructions adressées par la direction du groupe aux composants?</t>
  </si>
  <si>
    <t xml:space="preserve">Si le réviseur responsable de l’audit du groupe a envisagé de demander à l'auditeur d'un composant d'effectuer les travaux sur l'information financière du composant, a-t-il vérifié si ce contrôleur comprend et adhère aux règles d'éthique qui s'appliquent à l'audit du groupe? </t>
  </si>
  <si>
    <t>Si les travaux d'audit reposent sur l’hypothèse selon laquelle les contrôles généraux au niveau du groupe fonctionnent efficacement, ou si les contrôles de substance seuls ne peuvent fournir des éléments probants suffisants et appropriés au niveau des assertions, ressort-il du dossier que réviseur responsable de l’audit du groupe a testé, ou demandé à l’auditeur du composant de tester, l’efficacité du fonctionnement de ces contrôles?</t>
  </si>
  <si>
    <t>Si des risques importants d’anomalies significatives dans les états financiers du groupe ont été identifiés dans un composant pour lequel l’auditeur de ce composant réalise les travaux, ressort-il du dossier que le réviseur responsable de l’audit du groupe a évalué la nécessité d’effectuer des procédures d’audit complémentaires pour répondre aux risques importants identifiés d’anomalies significatives dans les états financiers du groupe?</t>
  </si>
  <si>
    <t>Le réviseur responsable de l’audit du groupe a-t-il vérifié le périmètre de consolidation et sa conformité au référentiel comptable applicable ?</t>
  </si>
  <si>
    <t>Le réviseur responsable de l’audit du groupe a-t-il vérifié l'adéquation des méthodes de consolidation retenues (intégration globale, intégration proportionnelle, mise en équivalence) au référentiel comptable applicable (soyez également attentif aux dispositions en matière de joint ventures)?</t>
  </si>
  <si>
    <t>Ressort-il du dossier de travail que le réviseur responsable de l’audit du groupe a communiqué ses instructions à l'auditeur du composant en temps voulu?
Cette communication doit décrire les travaux à réaliser, l'utilisation que l'équipe entend faire de leurs travaux, ainsi que la forme et le contenu de la communication qu’elle attend de cet auditeur.</t>
  </si>
  <si>
    <t>Ressort-il du dossier de travail que le réviseur responsable de l’audit du groupe a demandé à l'auditeur du composant de lui communiquer les points pertinents pour ses conclusions sur l'audit du groupe?</t>
  </si>
  <si>
    <t>Ressort-il du dossier de travail que le réviseur responsable de l’audit du groupe a évalué les éléments communiqués par les auditeurs des composants en (i) s'entretenant des points importants résultant de l'évaluation des éléments communiqués avec l'auditeur ou la direction du composant et (ii) en déterminant s'il convient de revoir d'autres parties pertinentes de la documentation d'audit de l'auditeur du composant?</t>
  </si>
  <si>
    <t xml:space="preserve">Ressort-il du dossier de travail que le réviseur responsable de l’audit du groupe s'est concerté, en temps utile, avec l'organe de gestion, la direction ou le comité d'audit concernant des déficiences identifiées dans le contrôle interne ou en cas de soupçon de fraude ? </t>
  </si>
  <si>
    <t xml:space="preserve">Dans l'hypothèse où le référentiel IFRS est utilisé, le réviseur a-t-il :
1) pris les mesures nécessaires afin de suivre les évolutions récentes en cette matière ainsi que les implications pour l'entité contrôlée ;
2) adapté son programme de travail aux spécificités des normes IFRS ;
3) utilisé une check-list afin de contrôler l'exhaustivité des informations reprises dans les annexes ?
</t>
  </si>
  <si>
    <t>Ressort-il du dossier que réviseur responsable de l’audit du groupe a déterminé le type de travaux qu’il entend mettre en oeuvre par lui-même ou par l’intermédiaire des auditeurs des composants sur l’information financière des composants?</t>
  </si>
  <si>
    <t>Si l'auditeur d'un composant ne se conforme pas aux règles d'indépendance qui sont pertinentes pour l'audit du groupe ou si le réviseur responsable de l’audit du groupe a de sérieux doutes quant aux compétences de l'auditeur d'un composant, a-t-il recueilli des éléments probants suffisants et appropriés concernant l'information financière du composant sans demander à l'auditeur de ce dernier d'effectuer les travaux sur l'information financière de ce composant?</t>
  </si>
  <si>
    <t>Ressort-il du dossier que le réviseur responsable de l’audit du groupe s’est assuré que toutes les mentions prescrites par l'article 119 du Code des sociétés sont traitées dans le rapport de gestion consolidé?</t>
  </si>
  <si>
    <t>Si le réviseur responsable de l’audit du groupe a estimé que le rapport de gestion traite de toutes les mentions prescrites par le Code des sociétés, en a-t-il fait mention dans son rapport sur d'autres mentions légales et réglementaires?</t>
  </si>
  <si>
    <t>Si le réviseur responsable de l’audit du groupe considère que le rapport de gestion ne traite pas de toutes les mentions prescrites par le Code des sociétés, s'en est-il entretenu avec l'organe de gestion et, le cas échéant, en a-t-il fait mention dans son rapport sur d'autres mentions légales et réglementaires?</t>
  </si>
  <si>
    <t>Ressort-il du dossier que le réviseur responsable de l’audit du groupe s'est assuré que le rapport de gestion concorde dans tous ses aspects significatifs avec les comptes consolidés?</t>
  </si>
  <si>
    <t>Si le réviseur responsable de l’audit du groupe a estimé que le rapport de gestion concorde dans tous ses aspects significatifs avec les comptes consolidés, en a-t-il fait mention dans son rapport sur d'autres mentions légales et réglementaires?</t>
  </si>
  <si>
    <t>Si le réviseur responsable de l’audit du groupe a estimé que le rapport de gestion ne concorde pas dans tous ses aspects significatifs avec les comptes consolidés s'en est-il entretenu avec l'organe de gestion et, le cas échéant, en a-t-il fait mention dans son rapport sur d'autres mentions légales et réglementaires?</t>
  </si>
  <si>
    <t>Ressort-il du dossier que le réviseur responsable de l’audit du groupe s'est assuré  qu'il n'existe pas d'incohérence significative dans le rapport de gestion par rapport aux informations dont il a eu connaissance dans le cadre de sa mission?</t>
  </si>
  <si>
    <t>Si le réviseur responsable de l’audit du groupe a estimé que le rapport de gestion ne comporte pas d'incohérence significative par rapport aux informations dont il a eu connaissance dans le cadre de sa mission, en a-t-il fait mention dans son rapport sur d'autres mentions légales et réglementaires?</t>
  </si>
  <si>
    <t>Si le réviseur responsable de l’audit du groupe a estimé que le rapport de gestion comporte des incohérences significatives par rapport aux informations dont il a eu connaissance dans le cadre de sa mission, s'en est-il entretenu avec l'organe de gestion et, le cas échéant, en a-t-il fait mention dans son rapport sur d'autres mentions légales et réglementaires?</t>
  </si>
  <si>
    <t>Si la direction n'a pas fourni une ou plusieurs des déclarations écrites demandées, ressort-il du dossier que le réviseur responsable de l’audit du groupe:
- s'est entretenu avec la direction,
- a réévalué l'intégrité de la direction et évalué l'effet de cette situation, et 
- s'est interrogé quant à l'effet possible sur son opinion?</t>
  </si>
  <si>
    <t>Si le réviseur responsable de l’audit du groupe n'a pas obtenu une lettre d'affirmation de la direction (au moment de la signature de son rapport d'audit), a-t-il émis une réserve ou une déclaration d'abstention ?</t>
  </si>
  <si>
    <t>16. Revue de contrôle de qualité de la mission (norme ISA 220)</t>
  </si>
  <si>
    <t>Si la mission concerne une entité cotée sur un marché non réglementé ou si la mission remplit les critères définis par le cabinet pour exiger une revue de contrôle qualité de la mission, ressort-il du dossier qu'une revue de contrôle qualité de la mission a été effectuée par un réviseur d'entreprises afin de fournir l'assurance raisonnable que l'audit satisfait aux normes professionnelles et aux exigences légales et réglementaires applicables et que le rapport d'audit émis est approprié en la circonstance?</t>
  </si>
  <si>
    <t>Cette revue de contrôle qualité comprend-elle:
- une discussion des points importants;
- une revue des états financiers et du projet de rapport d'audit;
- une revue de la documentation supportant les jugements exercés par l'équipe d'audit;
- une évaluation des conclusions supportant le rapport d'audit?</t>
  </si>
  <si>
    <t>ISA 700.20 à 39
Article 144 du Code des sociétés</t>
  </si>
  <si>
    <t>ISA 700-705-706-710-720 - Article 144 du Code des sociétés - Norme complémentaire</t>
  </si>
  <si>
    <t>Le réviseur responsable de l’audit du groupe a-t-il établi un rapport écrit qui contient/indique clairement le destinataire, un paragraphe d'introduction, les responsabilités de l'organe de gestion, les responsabilités du réviseur, son opinion, les autres obligations légales et réglementaires?</t>
  </si>
  <si>
    <t>Ressort-il du dossier et des éléments probants recueillis (audit evidence) que l'opinion émise est appropriée ?</t>
  </si>
  <si>
    <t>ISA 700.41
Article 148, § 1, 8° du Code des sociétés</t>
  </si>
  <si>
    <t>Le rapport de commissaire reprend-il une opinion indiquant si le rapport de gestion sur les comptes consolidés concorde avec les comptes consolidés pour le même exercice et s'il a été établi conformément à la loi ?</t>
  </si>
  <si>
    <t>Article 148, § 1, 5° du Code des sociétés</t>
  </si>
  <si>
    <t>La formulation du rapport d'audit est-elle conforme aux normes ISA, au Code des sociétés et à la norme complémentaire?</t>
  </si>
  <si>
    <t>Les comptes consolidés déposés relatifs à l'exercice précédent ont-ils été revus par le réviseur afin de vérifier, d'une part, s'ils correspondent à ceux qu'il a contrôlés et, d'autre part, si les délais légaux de dépôt ont été respectés?</t>
  </si>
  <si>
    <t>18. Documentation d'audit (ISA 230)</t>
  </si>
  <si>
    <r>
      <t xml:space="preserve">Voir Par. A2-A11
</t>
    </r>
    <r>
      <rPr>
        <u/>
        <sz val="11"/>
        <rFont val="Calibri"/>
        <family val="2"/>
        <scheme val="minor"/>
      </rPr>
      <t/>
    </r>
  </si>
  <si>
    <t>Si oui, veuillez répondre aux questions 8 à 78 reprises ci-dessous concernant les travaux d'audit au niveau du groupe.</t>
  </si>
  <si>
    <t>Voir Par. A23 – A29</t>
  </si>
  <si>
    <t>Voir Par. A30 – A31</t>
  </si>
  <si>
    <t>Voir Par. A37</t>
  </si>
  <si>
    <t>Voir Par. A38</t>
  </si>
  <si>
    <t>Voir Par. A39 – A41</t>
  </si>
  <si>
    <t>Voir Par. A43</t>
  </si>
  <si>
    <t>Voir Par. A48 – A54</t>
  </si>
  <si>
    <t>Voir Par. A50</t>
  </si>
  <si>
    <t>Voir Par. A56</t>
  </si>
  <si>
    <t>Voir Par. A57, A58, A60</t>
  </si>
  <si>
    <t>Voir Par. A60</t>
  </si>
  <si>
    <t>Voir Par. A61</t>
  </si>
  <si>
    <t>Voir Par. A63</t>
  </si>
  <si>
    <t>Voir Par. A64</t>
  </si>
  <si>
    <r>
      <t>Lorsque le réviseur à contrôler</t>
    </r>
    <r>
      <rPr>
        <sz val="11"/>
        <rFont val="Calibri"/>
        <family val="2"/>
        <scheme val="minor"/>
      </rPr>
      <t xml:space="preserve"> n'a pas signé de mission légale lors de l'année en cours (N), l'inspecteur se fait soumettre la liste des missions légales signées au cours de l'année précédente (N-1) afin de pouvoir sélectionner et contrôler un dossier. </t>
    </r>
  </si>
  <si>
    <t>Article 13, § 1, al.3 de la loi de 7/12/2016</t>
  </si>
  <si>
    <t>Ressort-il du dossier que le réviseur a vérifié et consigné par écrit qu'il respecte les exigences en matière d'indépendance ?</t>
  </si>
  <si>
    <t>Ressort-il du dossier que le réviseur a obtenu des fondateurs, en vue de vérifier la description des valeurs actives et passives qui font l’objet d’un tel apport, les certificats fiscaux et sociaux?</t>
  </si>
  <si>
    <t>Ressort-il du dossier que le réviseur a obtenu de l'organe de gestion, en vue de vérifier la description des valeurs actives et passives qui font l’objet de l'acquisition, les certificats fiscaux et sociaux?</t>
  </si>
  <si>
    <t>Si l'état comptable de dissolution fait appraitre un passif net, ce montant est-il mentionné dans la conclusion du rapport du réviseur ?</t>
  </si>
  <si>
    <t>Ressort-il clairement du dossier si le réviseur a opté pour un contrôle plénier ou un examen limité?
Veuillez mentionner le choix effectué.</t>
  </si>
  <si>
    <t>Le réviseur a-t-il établi un rapport écrit qui détermine la valeur intrinsèque du titre et exprime son avis circonstancié sur les éléments ayant servi au calcul du prix d'émission et sur sa justification ?</t>
  </si>
  <si>
    <t>Le dossier contient-il une lettre de mission écrite et signée? Outre la description de la mission, la lettre de mission doit préciser de manière équilibrée les droits et devoirs réciproques du client et du réviseur.</t>
  </si>
  <si>
    <t>Ressort-il du dossier que, le cas échéant, le réviseur s'est informé auprès de l'entité contrôlée sur le fait qu'un autre réviseur est chargé ou a été chargé au cours des douzes mois écoulés d'une mission révisorale dans la même entité?</t>
  </si>
  <si>
    <t>Ressort-il dossier qu'un programme de travail a été établi et utilisé ?</t>
  </si>
  <si>
    <t>Ressort-il du dossier que le projet des statuts ou de la modification des statuts a été obtenu et, le cas échéant, contrôlé (identification des fondateurs, objet, composition du capital, etc.) ?</t>
  </si>
  <si>
    <t>Ressort-il du dossier, le cas échéant, que l'historique du capital a été vérifiée (capital libéré et autorisé, diminution du capital, etc.) et que les règles en matière de droits de préférence ont été respectées ?</t>
  </si>
  <si>
    <t>Ressort-il du dossier qu'un (projet de) rapport des fondateurs ou de l'organe de gestion a été obtenu (y compris la description et l'évaluation des éléments à apporter) ?</t>
  </si>
  <si>
    <t xml:space="preserve">Ressort-il du dossier qu'une attention suffisante a été portée au rapport que les fondateurs ou l'organe de gestion doivent établir en ce compris l'évaluation des biens transférés (le cas échéant, a-t-on tenu compte des raisons pour lesquelles les parties s'écartent entre conclusions du réviseur) ?                                                                                                                                                                                                         </t>
  </si>
  <si>
    <t>Ressort-il du dossier, le cas échéant, que les immeubles acquis ont été contrôlés et sont conformes à la description reprise dans le (projet de) rapport précité ? 
Le contrôle peut porter sur la revue des titres de propriété, l'accord écrit du propriétaire ou du créancier, le prix d'acquisition proposée par les parties, les données cadastrales, la confirmation du conservateur des hypothèques, le rapport indépendant d'évaluation, l'évaluation en termes économiques, ainsi que sur tous les autres justificatifs nécessaires pour le contrôle et l'expression d'une opinion.</t>
  </si>
  <si>
    <t>Ressort-il du dossier que les méthodes d'évaluation retenues par les parties ont été contrôlées et que le caractère approprié du choix opéré a été jugé ?</t>
  </si>
  <si>
    <t>Ressort-il du dossier que le réviseur a vérifié si l'apport n'a pas été surévalué ? 
A cette fin, le réviseur a dû obtenir tous les moyens de preuve et pièces justificatives qu'il a jugé essentiels et effectuer les contrôles nécessaires.</t>
  </si>
  <si>
    <t>Ressort-il du dossier qu'il a été vérifié si les valeurs, auxquelles conduisent les évaluations, correspondent au moins au nombre et à la valeur nominale, ou à défaut de valeur nominale, au pair comptable des actions ou parts à émettre en contrepartie majoré, le cas échéant, de la prime d’émission?</t>
  </si>
  <si>
    <t>Ressort-il du dossier qu'il a été vérifié si les apporteurs ont bénéficié d'avantages particuliers contribuant à la rémunération effective de l'apport en nature ?</t>
  </si>
  <si>
    <t>Dans le cas de la constitution d'une société, ressort-il du dossier que le réviseur a constaté que la fraction de capital attribuée à chaque apporteur en nature est égale à la valeur nette de chaque apport en nature ?</t>
  </si>
  <si>
    <t xml:space="preserve">Dans le cas d'une augmentation de capital, ressort-il du dossier que le réviseur a vérifié que le montant résultant du nombre d'actions émises multiplié par la valeur nominale et, le cas échéant, la prime d'émission ou, à défaut de valeur nominale, le pair comptable, n'est pas supérieur à la valeur à laquelle conduisent les modes d'évaluation de l'apport en nature ? </t>
  </si>
  <si>
    <t>Ressort-il du dossier que les événements importants qui se sont produits après la clôture des comptes ou après la date d'établissement de la valeur des apports ont été contrôlés?</t>
  </si>
  <si>
    <t>Ressort-il du dossier qu'un projet de convention relatif à l'aquisition des biens a été obtenu?</t>
  </si>
  <si>
    <t>Ressort-il du dossier qu'un (projet de) rapport des fondateurs ou de l'organe de gestion a été obtenu (y compris la description et l'évaluation des biens transférés) ?</t>
  </si>
  <si>
    <t>Ressort-il du dossier que les méthodes d'évaluation retenues par les parties ont été contrôlées et que le caractère approprié du choix opéré a été évalué ?</t>
  </si>
  <si>
    <t>Ressort-il du dossier, le cas échéant, que le réviseur a vérifié si le bien à céder n'a pas été surévalué? A cette fin, le réviseur devra obtenir tous les moyens de preuve et pièces justificatives qu'il juge essentiels et effectuer les contrôles nécessaires.</t>
  </si>
  <si>
    <t>Ressort-il du dossier que le réviseur a vérifié si les valeurs auxquelles conduisent les évaluations des biens à céder, correspondent au moins à la rémunération attribuée en contrepartie (y compris l'impact des plus-values ou moins-values latentes) ?</t>
  </si>
  <si>
    <t>Ressort-il du dossier qu'il a été vérifié que les cédants ont bénéficié d'avantages particuliers qui contribuent à la rémunération effective pour l'apport en nature ou pour l'acquisition ?</t>
  </si>
  <si>
    <t>Ressort-il du dossier qu'il a été vérifié si le montant de la créance obtenue en rémunération de la cession n'est pas supérieur à la valeur à laquelle conduisent les modes d'évaluation du bien à céder ?</t>
  </si>
  <si>
    <t>Ressort-il du dossier que les événements importants qui se sont produits après la clôture des comptes ou après la date d'établissement de la valeur des acquisitions ont été contrôlés ?</t>
  </si>
  <si>
    <t>Ressort-il du dossier qu'un programme de travail a été établi et utilisé ?</t>
  </si>
  <si>
    <t>Ressort-il du dossier que les événements importants postérieurs à la date d'établissement de l'état de la situation active et passive ont été vérifiés, et, le cas échéant, mentionnés dans le rapport du réviseur ?</t>
  </si>
  <si>
    <t>Ressort-il du dossier que le réviseur a acquis des connaissances générales des sociétés concernées et de l'identification des objectifs de l'opération, ainsi que des circonstances qui l'entourent ?</t>
  </si>
  <si>
    <t>Ressort-il du dossier qu'un programme de travail a été établi et utilisé (y compris la collaboration avec d'autres professionnels) ?</t>
  </si>
  <si>
    <t>Ressort-il du dossier que le réviseur a obtenu tous les documents et données économiques indispensables à son contrôle? Notamment:
- projet de fusion ou de scission;
- états financiers utilisés pour l’évaluation des sociétés concernées par l’opération (y compris les règles d’évaluation);
- éléments probants validant les données servant au calcul du rapport d’échange et en particulier la documentation qui appuie le contrôle des états financiers;
- informations nécessaires sur l’harmonisation des méthodes d’évaluation utilisées par les deux sociétés en vue de calculer le rapport d’échange;
- informations sur toute modification significative du patrimoine.</t>
  </si>
  <si>
    <t>Ressort-il du dossier que le réviseur a identifié les méthodes d'évaluation retenues par chacune des sociétés concernées et qu'il s'est assuré que ces méthodes sont acceptables?</t>
  </si>
  <si>
    <t>Ressort-il du dossier que le réviseur a vérifié que le rapport d'échange est calculé de façon correcte au départ de l'évaluation économique des sociétés concernées et en assurant un traitement équitable pour les différentes catégories d'actions ou parts?</t>
  </si>
  <si>
    <t>Ressort-il du dossier que le réviseur a examiné le projet de fusion ou de scission afin de déterminer si toutes les données requises par la loi y sont reprises et si ces informations correspondent aux renseignements qu’il a pu recueillir auprès des organes des sociétés concernées?</t>
  </si>
  <si>
    <t>En cas de scission, ressort-il du dossier que le réviseur a prêté une attention particulière à la description précise des éléments de patrimoine actif, passif, des droits et engagements hors bilan et des autres obligations contractuelles (telles que baux, personnel, assurances, contrats d’approvisionnements et concessions, etc.), à transférer à chacune des sociétés bénéficiaires ainsi qu’à la répartition aux actionnaires ou associés de la société scindée des actions ou parts des sociétés bénéficiaires ainsi qu’au critère sur lequel cette répartition est fondée?</t>
  </si>
  <si>
    <t>Ressort-il du dossier que le réviseur a vérifié que six semaines au moins avant l'assemblée générale appelée à se prononcer sur la fusion, le projet de fusion était déposé par chacune des sociétés appelées à fusionner au greffe du tribunal de commerce?</t>
  </si>
  <si>
    <t>Ressort-il du dossier qu'un programme de travail a été établi et utilisé (en vue d'effectuer un controle plénier)?</t>
  </si>
  <si>
    <t>Ressort-il du dossier que le réviseur a étudié le rapport de l'organe d'administration ?</t>
  </si>
  <si>
    <t xml:space="preserve">Ressort-il du dossier que le conseil d'administration/le gérant ont établi un état de la situation active et passive à une date ne remontant pas à plus de trois mois par rapport à la date de l'assemblée générale qui se prononcera sur l'opération ? </t>
  </si>
  <si>
    <t>Ressort-il du dossier que le réviseur a analysé l'organisation administrative de la société, principalement les mesures qui assurent la fiabilité du système comptable?</t>
  </si>
  <si>
    <t>Ressort-il du dossier que le réviseur a rassemblé les
éléments probants lui permettant de valider les comptes du bilan tels qu’ils découlent de la comptabilité avant que les corrections requises par l’article 28, § 2 de l’arrêté royal du 30 janvier 2001 soient apportées?</t>
  </si>
  <si>
    <t>Ressort-il du dossier que le réviseur a étudié les corrections de valeur apportées aux comptes en application de l’article 28, § 2 de l’arrêté royal du 30 janvier 2001?</t>
  </si>
  <si>
    <t>Ressort-il du dossier que les statuts de la société ont donné au conseil d'administration le pouvoir de distribuer un acompte sur dividende ?</t>
  </si>
  <si>
    <t xml:space="preserve">Ressort-il du dossier que le conseil d'administration a établi un rapport confirmant l'opération envisagée ? </t>
  </si>
  <si>
    <t>Ressort-il du dossier que la décision du conseil d'administration de distribuer un acompte n'a pas été prise plus de deux mois après la date à laquelle a été arrêtée la situation active et passive ni moins de 6 mois après la clôture de l’exercice précédent ni avant l’approbation des comptes annuels ?</t>
  </si>
  <si>
    <t>Ressort-il du dossier que cet état de la situation active et passive a été suffisamment contrôlé ?</t>
  </si>
  <si>
    <t>Ressort-il du dossier que les événements importants survenus pendant la période entre l'arrêt de l'état financier intermédiaire et la date du rapport, ont été vérifiés ?</t>
  </si>
  <si>
    <t>Ressort-il du dossier que le réviseur a obtenu de la direction de la société les déclarations écrites nécessaires (notamment sur la fraude et les dispositions anti-blanchiment)?</t>
  </si>
  <si>
    <t>Ressort-il du dossier que le réviseur a préparé une documentation suffisante et appropriée pour fonder sa conclusion?</t>
  </si>
  <si>
    <t>Ressort-il du dossier que le conseil d'administration/le gérant ont établi un rapport portant sur la modification projetée de l'objet social et sa justification ?</t>
  </si>
  <si>
    <t>Ressort-il du dossier que le conseil d'administration/le gérant ont établi un état résumant la situation active et passive, arrêté à une date ne remontant pas à plus de trois mois?</t>
  </si>
  <si>
    <t>Ressort-il du dossier qu'un projet de modification des statuts a été obtenu ?</t>
  </si>
  <si>
    <t>Ressort-il du dossier qu'il a été tenu compte de la fiabilité de l'organisation administrative et du contrôle interne?</t>
  </si>
  <si>
    <t>Ressort-il du dossier que l'état de la situation active et passive a été suffisamment contrôlé ?</t>
  </si>
  <si>
    <t>Ressort-il du dossier que les événements importants survenus pendant la période entre l'approbation des comptes annuels et/ou de l'état financier intermédiaire et la date du contrôle, ont été vérifiés ?</t>
  </si>
  <si>
    <t>Ressort-il du dossier que le réviseur a préparé une documentation suffisante et appropriée pour fonder sa conclusion ?</t>
  </si>
  <si>
    <t>Ressort-il du dossier que le conseil d'administration a établi un rapport portant sur l'opération envisagée (y compris le prix d'émission et les conséquences financières pour les actionnaires) ?</t>
  </si>
  <si>
    <t>Ressort-il du dossier que les informations financières et comptables reprises dans le rapport du conseil d'administration ont été contrôlées (y compris l'application des règles d'évaluation) ?</t>
  </si>
  <si>
    <t>Ressort-il du dossier qu'un relevé des conversions demandées ou des droits de souscription exercés a été présenté par le conseil d'administration ?</t>
  </si>
  <si>
    <t>Ressort-il du dossier que le réviseur a établi un rapport écrit dans lequel il a certifié le relevé précité?</t>
  </si>
  <si>
    <t>Ressort-il du dossier que le conseil d'administration a fourni un rapport révélant l'identité des personnes/sociétés dont le droit de préférence sera limité ou supprimé, ainsi que l'incidence de l'émission proposée sur la situation de l'ancien actionnaire ?</t>
  </si>
  <si>
    <t>Ressort-il du dossier que le réviseur a effectué un contrôle plénier (un contrôle plénier s'impose étant donné qu'il doit s'exprimer sur le prix d'émission) ?</t>
  </si>
  <si>
    <t>Ressort-il du dossier que les événements importants survenus pendant la période entre l'approbation des comptes annuels et/ou de l'état financier intermédiaire et la date du contrôle ont été vérifiés ?</t>
  </si>
  <si>
    <t xml:space="preserve">4. Fusions et scissions (Norme relative au contrôle des opérations de fusions et de scissions de sociétés commerciales - 2013) </t>
  </si>
  <si>
    <t>Pas d'auditflow</t>
  </si>
  <si>
    <t>N/A en raison de l'auditflow</t>
  </si>
  <si>
    <t xml:space="preserve">Applicable en raison de l'auditflow </t>
  </si>
  <si>
    <t>Pas de filiales</t>
  </si>
  <si>
    <t>Geen dochters</t>
  </si>
  <si>
    <t>Le réviseur a-t-il déterminé si les contrôles faisant l'objet de vérifications dépendent d'autres contrôles (contrôles indirects) et, si tel est le cas, a-t-il déterminé s'il est nécessaire de recueillir des éléments démontrant que le fonctionnement de ces contrôles indirects est efficace?</t>
  </si>
  <si>
    <r>
      <t xml:space="preserve">b) l'efficacité des contrôles généraux sur les systèmes informatiques </t>
    </r>
    <r>
      <rPr>
        <i/>
        <sz val="11"/>
        <rFont val="Calibri"/>
        <family val="2"/>
        <scheme val="minor"/>
      </rPr>
      <t>(general IT controls)</t>
    </r>
    <r>
      <rPr>
        <sz val="11"/>
        <rFont val="Calibri"/>
        <family val="2"/>
        <scheme val="minor"/>
      </rPr>
      <t xml:space="preserve"> a été prise en compte;</t>
    </r>
  </si>
  <si>
    <r>
      <t>Ressort-il du dossier que des échantillons (établis de manière statistique ou non) ont été utilisés lors de l'exécution des contrôles de substance (</t>
    </r>
    <r>
      <rPr>
        <i/>
        <sz val="11"/>
        <rFont val="Calibri"/>
        <family val="2"/>
        <scheme val="minor"/>
      </rPr>
      <t>tests of details</t>
    </r>
    <r>
      <rPr>
        <sz val="11"/>
        <rFont val="Calibri"/>
        <family val="2"/>
        <scheme val="minor"/>
      </rPr>
      <t xml:space="preserve">) ? </t>
    </r>
  </si>
  <si>
    <t>Ressort-il du dossier que le réviseur a identifié et vérifié l'identité des personnes suivantes:</t>
  </si>
  <si>
    <t>le cas échéant, le ou les mandataire(s) de son client?</t>
  </si>
  <si>
    <t>son client?</t>
  </si>
  <si>
    <t>Article 21 de la loi du 18/09/2017</t>
  </si>
  <si>
    <t>Article 22 de la loi du 18/09/2017</t>
  </si>
  <si>
    <t>Article 23 de la loi du 18/09/2017</t>
  </si>
  <si>
    <t>1. Vigilance à l'égard de la clientèle et des opérations</t>
  </si>
  <si>
    <t>Article 34 de la loi du 18/09/2017</t>
  </si>
  <si>
    <t>Les informations utiles doivent être obtenue au plus tard au moment où la relation d'affaires est nouée ou l'opération occasionnelle réalisée.</t>
  </si>
  <si>
    <t>Ressort-il du dossier que le réviseur a pris les mesures adéquates pour évaluer les caractéristiques du client et l'objet et la nature de la relation d'affaires ou de l'opération occasionnelle envisagée?</t>
  </si>
  <si>
    <t>Ressort-il du dossier que le réviseur a exercé, à l'égard de la relation d'affaires, une vigilance continue et proportionnée au niveau de risque identifié en:</t>
  </si>
  <si>
    <t>procédant à un examen attentif des opérations effectuées pendant la durée de la relation d'affaires, ainsi que, si nécessaire, de l'origine des fonds, afin de vérifier que ces opérations sont cohérentes par rapport aux caractéristiques du client, à l'objet et à la nature de la relation d'affaires ou de l'opération envisagée et au profil de risque du client, afin de détecter les opérations atypiques devant être soumises à une analyse approfondie?</t>
  </si>
  <si>
    <t>Article 35, § 1, 1° de la loi du 18/09/2017</t>
  </si>
  <si>
    <t>tenant à jour les données détenues, notamment lorsque des éléments pertinents au regard de l'évaluation individuelle des risques sont modifiés?</t>
  </si>
  <si>
    <t>1.1. Obligation d'identification et de vérification de l'identité</t>
  </si>
  <si>
    <t>1.2. Obligation d'identification des caractéristiques du client et de l'objet et la nature de la relation d'affaires ou de l'opération occasionnelle</t>
  </si>
  <si>
    <t>1.3. Obligation de vigilance continue</t>
  </si>
  <si>
    <t>2. Analyse des opérations atypiques et déclaration de soupçons</t>
  </si>
  <si>
    <t>2.1. Analyse des opérations atypiques</t>
  </si>
  <si>
    <t>1.4. Cas particuliers de vigilance accrue</t>
  </si>
  <si>
    <t>Ressort-il du dossier que le réviseur a pris, à l'égard de la relation d'affaires, des mesures de vigilance accrue si l'on se trouve dans l'un des cas suivants:
- identification reportée, 
- pays tiers à haut risque,
- paradis fiscaux,
- personnes politiquement exposées (PEP)?</t>
  </si>
  <si>
    <t>Articles 37 à 39 et 41 de la loi du 18/09/2017</t>
  </si>
  <si>
    <t>Article 45, § 1 de la loi du 18/09/2017</t>
  </si>
  <si>
    <t>Article 45, § 2 de la loi du 18/09/2017</t>
  </si>
  <si>
    <t>2.2. Obligation de déclaration de soupçons à la CTIF</t>
  </si>
  <si>
    <t>Une déclaration a-t-elle été faite à la CTIF s'il ressort du dossier que le réviseur sait, soupçonne ou a des motifs raisonnables de soupçonner :
  1° que des fonds, quel qu'en soit le montant, sont liés au BC/FT;
  2° que des opérations ou tentatives d'opérations sont liées au BC/FT;
  3° hors les cas visés aux 1° et 2°, qu'un fait dont il a connaissance est lié au BC/FT?</t>
  </si>
  <si>
    <t>Article 47 de la loi du 18/09/2017</t>
  </si>
  <si>
    <t>Si une analyse spécifique a été réalisée un rapport écrit a-t-il établi sur cette analyse?</t>
  </si>
  <si>
    <t>8. Législation relative à la prévention du blanchiment de capitaux et du financement du terrorisme (BC/FT)</t>
  </si>
  <si>
    <t>Ressort-il du dossier que le réviseur a fait face à ses obligations d’identification et de vigilance continue conformément à la législation relative à la prévention du BC/FT?</t>
  </si>
  <si>
    <r>
      <t xml:space="preserve">Le contrôle de qualité mettra l'accent sur le contrôle des risques d'audit identifiés par le réviseur contrôlé. Veuillez sélectionner au moins deux risques d'audit importants et/ou cycles de transaction significatifs (en l'absence de risque d'audit) identifiés par le réviseur contrôlé. Veuillez ensuite compléter le tableau ci-dessous pour chaque risque d'audit et/ou cycle de transaction identifié. 
Le </t>
    </r>
    <r>
      <rPr>
        <b/>
        <i/>
        <sz val="11"/>
        <rFont val="Calibri"/>
        <family val="2"/>
        <scheme val="minor"/>
      </rPr>
      <t>management override of controls</t>
    </r>
    <r>
      <rPr>
        <b/>
        <sz val="11"/>
        <rFont val="Calibri"/>
        <family val="2"/>
        <scheme val="minor"/>
      </rPr>
      <t xml:space="preserve"> ne peut pas être retenu par l'inspecteur dans la mesure où ce risque est traité sous la section 5.4.
Si vous estimez que l’examen de deux risques importants n’est pas suffisant pour avoir une bonne compréhension du dossier, vous pouvez examiner un troisième risque d'audit. </t>
    </r>
  </si>
  <si>
    <t>Assertion(s) auditées:
Completeness/Exhaustivité
Existence/Existence
Accuracy/Exactitude
Valuation/Valorisation
Occurence/Apparition
Presentation/Présentation</t>
  </si>
  <si>
    <r>
      <t xml:space="preserve">Approche d'audit retenue (cf. Excelsheet auditflow)
</t>
    </r>
    <r>
      <rPr>
        <b/>
        <sz val="11"/>
        <color rgb="FFFF0000"/>
        <rFont val="Calibri"/>
        <family val="2"/>
        <scheme val="minor"/>
      </rPr>
      <t>A</t>
    </r>
    <r>
      <rPr>
        <sz val="11"/>
        <rFont val="Calibri"/>
        <family val="2"/>
        <scheme val="minor"/>
      </rPr>
      <t xml:space="preserve">=risque important/tests de contrôle en l'an N
</t>
    </r>
    <r>
      <rPr>
        <b/>
        <sz val="11"/>
        <color rgb="FFFF0000"/>
        <rFont val="Calibri"/>
        <family val="2"/>
        <scheme val="minor"/>
      </rPr>
      <t>B</t>
    </r>
    <r>
      <rPr>
        <sz val="11"/>
        <rFont val="Calibri"/>
        <family val="2"/>
        <scheme val="minor"/>
      </rPr>
      <t xml:space="preserve">=risque important/full substantif
</t>
    </r>
    <r>
      <rPr>
        <b/>
        <sz val="11"/>
        <color rgb="FFFF0000"/>
        <rFont val="Calibri"/>
        <family val="2"/>
        <scheme val="minor"/>
      </rPr>
      <t>C</t>
    </r>
    <r>
      <rPr>
        <sz val="11"/>
        <rFont val="Calibri"/>
        <family val="2"/>
        <scheme val="minor"/>
      </rPr>
      <t xml:space="preserve">=rubrique ou cycle signififcatif/tests de contrôle
</t>
    </r>
    <r>
      <rPr>
        <b/>
        <sz val="11"/>
        <color rgb="FFFF0000"/>
        <rFont val="Calibri"/>
        <family val="2"/>
        <scheme val="minor"/>
      </rPr>
      <t>D</t>
    </r>
    <r>
      <rPr>
        <sz val="11"/>
        <rFont val="Calibri"/>
        <family val="2"/>
        <scheme val="minor"/>
      </rPr>
      <t xml:space="preserve">=rubrique ou cycle significatif/full substantif
</t>
    </r>
  </si>
  <si>
    <t>10. Mission légale (si applicable)</t>
  </si>
  <si>
    <t>Commentaire du secrétariat général</t>
  </si>
  <si>
    <t>ISA 560.15</t>
  </si>
  <si>
    <t>ISA 700.13
Article 28 de l'AR portant exécution du Code des sociétés</t>
  </si>
  <si>
    <t>Ressort-il du dossier que suffisamment de travaux de contrôle ont été effectués afin de pouvoir soutenir l'opinion?</t>
  </si>
  <si>
    <t>Ressort-il du dossier que le réviseur a pris connaissance de la façon dont son client utilise les prestations d'une société de services dans le cadre de son fonctionnement?</t>
  </si>
  <si>
    <t>Si le réviseur n'a pas été en mesure d'acquérir une connaissance suffisante de son client, ressort-il du dossier qu'il a mis en oeuvre une ou plusieurs des procédures suivantes :
- obtenir un rapport de type 1 ou de type 2 tel que décrit par l'ISA 402.8.(b) et (c), s'il est disponible ;
- contacter la société de services, par l'intermédiaire de l'entité utilisatrice, afin d'obtenir des informations spécifiques ;
- se rendre dans la société de services et effectuer des procédures qui fourniront les informations nécessaires sur les contrôles pertinents au sein de la société de services ; OU
- demander à un autre réviseur de réaliser des procédures qui lui fourniront les informations nécessaires sur les contrôles pertinents au sein de la société de services?</t>
  </si>
  <si>
    <t>ISA 402.15</t>
  </si>
  <si>
    <t>Voir Par. A24 – A28</t>
  </si>
  <si>
    <t>Si le réviseur a évalué des risques d'anomalies significatives, a-t-il, pour répondre aux risques évalués : 
(a) déterminé si des éléments probants suffisants et appropriés relatifs à des assertions données sont disponibles à partir des documents détenus par l'entité utilisatrice ; et, dans la négative,
(b) a-t-il mis en oeuvre des procédures d'audit complémentaires pour recueillir des éléments probants suffisants et appropriés ou demander à un autre auditeur de réaliser pour son compte ces procédures au sein de la société de services?</t>
  </si>
  <si>
    <t>Si le réviseur n'a pas été en mesure de recueillir des éléments probants suffisants et appropriés concernant les prestations fournies par la société de services pertinentes pour l'audit des états financiers de son client, ressort-il du dossier qu'il a modifié l'opinion dans son rapport d'audit ?</t>
  </si>
  <si>
    <r>
      <t>Optionnel et, le cas échéant, moyenant l'application d'un plan de rotation sur 3 ans (pour autant que le maintien des contrôles en place, tels que testés au cours des audits précédents, ait été vérifié par un "</t>
    </r>
    <r>
      <rPr>
        <i/>
        <sz val="10"/>
        <rFont val="Calibri"/>
        <family val="2"/>
        <scheme val="minor"/>
      </rPr>
      <t>walk through</t>
    </r>
    <r>
      <rPr>
        <sz val="10"/>
        <rFont val="Calibri"/>
        <family val="2"/>
        <scheme val="minor"/>
      </rPr>
      <t>").</t>
    </r>
  </si>
  <si>
    <t>Voir Par. A10-A11</t>
  </si>
  <si>
    <t>Voir Par. A2–A11
Le concept de caractère significatif dans le contexte de l'établissement et de la présentation des états financiers est expliqué par l'ISA 320.2.</t>
  </si>
  <si>
    <t>ISA 315.6.(a) et (c )</t>
  </si>
  <si>
    <r>
      <t>Ressort-il du dossier que le réviseur a identifié et évalué les risques d'anomalies significatives au niveau des états financiers (</t>
    </r>
    <r>
      <rPr>
        <i/>
        <sz val="11"/>
        <rFont val="Calibri"/>
        <family val="2"/>
        <scheme val="minor"/>
      </rPr>
      <t>pervasive risk</t>
    </r>
    <r>
      <rPr>
        <sz val="11"/>
        <rFont val="Calibri"/>
        <family val="2"/>
        <scheme val="minor"/>
      </rPr>
      <t>) et au niveau des assertions retenues pour les flux d'opérations, les soldes de comptes et les informations fournies dans les états financiers (</t>
    </r>
    <r>
      <rPr>
        <i/>
        <sz val="11"/>
        <rFont val="Calibri"/>
        <family val="2"/>
        <scheme val="minor"/>
      </rPr>
      <t>specific risk</t>
    </r>
    <r>
      <rPr>
        <sz val="11"/>
        <rFont val="Calibri"/>
        <family val="2"/>
        <scheme val="minor"/>
      </rPr>
      <t>)?</t>
    </r>
  </si>
  <si>
    <t>Voir Par. A127-A129
A127. Des risques pour lesquels les contrôles de substance seuls ne fournissent pas d’éléments probants suffisants et appropriés peuvent résulter de l'enregistrement récurrent, incorrect ou incomplet, de flux d'opérations, ou de soldes de comptes importants, leurs caractéristiques permettant souvent leur comptabilisation par un processus automatisé avec peu, ou pas, d'intervention manuelle.</t>
  </si>
  <si>
    <r>
      <t xml:space="preserve">Voir Par. A8-A11
Il doit ressortir clairement de la stratégie d'audit quels comptes seront contrôlés via quel auditflow (tests de procédures / tests de substance), s'il sera fait appel à un expert, etc.
</t>
    </r>
    <r>
      <rPr>
        <u/>
        <sz val="11"/>
        <rFont val="Calibri"/>
        <family val="2"/>
        <scheme val="minor"/>
      </rPr>
      <t>Aspects particuliers concernant les petites entités:</t>
    </r>
    <r>
      <rPr>
        <sz val="11"/>
        <rFont val="Calibri"/>
        <family val="2"/>
        <scheme val="minor"/>
      </rPr>
      <t xml:space="preserve">
A11. Dans les audits de petites entités, l'intégralité des travaux peut être menée par une petite équipe restreinte. Beaucoup de ces audits sont menés par un associé responsable de la mission (qui peut être un professionnel exerçant à titre individuel) travaillant avec une seule personne (ou sans personne). Avec une équipe restreinte, la coordination et la communication entre les membres sont plus faciles. Pour ces entités, l’établissement de la stratégie générale d’audit n'est pas un exercice complexe ou prenant beaucoup de temps ; Celui-ci variera avec la taille de l'entité, la complexité de l'audit et la taille de l'équipe affectée à la mission. Par exemple, un mémorandum succinct préparé à la fin de l'audit précédent sur la base d'une revue des dossiers de travail et identifiant les points importants mis en évidence lors de l'achèvement de l'audit, mis à jour pendant la période en cours sur la base des entretiens avec le propriétaire-dirigeant, peut servir de documentation de la stratégie d'audit pour la mission d'audit en cours, si elle couvre les points notés à l'ISA 300.8.</t>
    </r>
  </si>
  <si>
    <r>
      <t>Ressort-il du dossier que des tests de procédures (</t>
    </r>
    <r>
      <rPr>
        <i/>
        <sz val="11"/>
        <rFont val="Calibri"/>
        <family val="2"/>
        <scheme val="minor"/>
      </rPr>
      <t>test of controls</t>
    </r>
    <r>
      <rPr>
        <sz val="11"/>
        <rFont val="Calibri"/>
        <family val="2"/>
        <scheme val="minor"/>
      </rPr>
      <t>) ont été réalisés (vérification de l'efficacité du fonctionnement des contrôles internes par inspection ou réexécution) lorsque le réviseur s'attend à ce que les contrôles internes fonctionnent avec efficacité ou lorsque les contrôles de substance seuls ne peuvent fournir des éléments probants suffisants et appropriés au niveau des assertions ?</t>
    </r>
  </si>
  <si>
    <t>ISA 330.10.(a)</t>
  </si>
  <si>
    <r>
      <t>Ressort-il du dossier que des échantillons (établis de manière statistique ou non) ont été utilisés lors de l'exécution des contrôles de substance (</t>
    </r>
    <r>
      <rPr>
        <i/>
        <sz val="11"/>
        <rFont val="Calibri"/>
        <family val="2"/>
        <scheme val="minor"/>
      </rPr>
      <t>tests of details)</t>
    </r>
    <r>
      <rPr>
        <sz val="11"/>
        <rFont val="Calibri"/>
        <family val="2"/>
        <scheme val="minor"/>
      </rPr>
      <t xml:space="preserve"> ? </t>
    </r>
  </si>
  <si>
    <r>
      <t xml:space="preserve">5.7. Eléments probants – Aspects spécifiques </t>
    </r>
    <r>
      <rPr>
        <i/>
        <sz val="11"/>
        <rFont val="Calibri"/>
        <family val="2"/>
        <scheme val="minor"/>
      </rPr>
      <t>(Audit evidence)</t>
    </r>
    <r>
      <rPr>
        <sz val="11"/>
        <rFont val="Calibri"/>
        <family val="2"/>
        <scheme val="minor"/>
      </rPr>
      <t xml:space="preserve"> (ISA 501)</t>
    </r>
  </si>
  <si>
    <r>
      <t>5.7. Eléments probants – Aspects spécifiques (</t>
    </r>
    <r>
      <rPr>
        <i/>
        <sz val="10"/>
        <color theme="1"/>
        <rFont val="Calibri"/>
        <family val="2"/>
        <scheme val="minor"/>
      </rPr>
      <t>Audit evidence)</t>
    </r>
    <r>
      <rPr>
        <sz val="10"/>
        <color theme="1"/>
        <rFont val="Calibri"/>
        <family val="2"/>
        <scheme val="minor"/>
      </rPr>
      <t xml:space="preserve"> (ISA 501)</t>
    </r>
  </si>
  <si>
    <r>
      <t xml:space="preserve">Voir Par. A22 – A38
</t>
    </r>
    <r>
      <rPr>
        <u/>
        <sz val="11"/>
        <rFont val="Calibri"/>
        <family val="2"/>
        <scheme val="minor"/>
      </rPr>
      <t xml:space="preserve">
Aspects particuliers concernant les petites entités:</t>
    </r>
    <r>
      <rPr>
        <sz val="11"/>
        <rFont val="Calibri"/>
        <family val="2"/>
        <scheme val="minor"/>
      </rPr>
      <t xml:space="preserve">
A21. Acquérir cette connaissance dans les petites entités est souvent moins complexe en raison du fait que leurs activités opérationnelles sont souvent limitées et que les opérations sont moins compliquées. En outre, il est fréquent qu'une seule personne, par exemple le propriétaire-dirigeant, identifie le besoin de procéder à une estimation comptable et l'auditeur peut circonscrire ses demandes d'informations en conséquence.
A30. Dans les petites entités, les circonstances qui requièrent une estimation comptable sont souvent telles que le propriétaire-dirigeant est en mesure d'évaluer l'estimation ponctuelle demandée. Dans certains cas, cependant, le recours à un expert sera nécessaire. Des entretiens avec le propriétaire-dirigeant à un stade préliminaire du processus d'audit au sujet de la nature de l'une quelconque des estimations comptables, de l'exhaustivité des estimations et du caractère adéquat du processus d'évaluation peuvent aider celui-ci à déterminer le besoin de recourir à un expert.</t>
    </r>
  </si>
  <si>
    <r>
      <t xml:space="preserve">Voir Par. A31 – A45
</t>
    </r>
    <r>
      <rPr>
        <u/>
        <sz val="11"/>
        <rFont val="Calibri"/>
        <family val="2"/>
        <scheme val="minor"/>
      </rPr>
      <t xml:space="preserve">
Aspects particuliers concernant les petites entités:</t>
    </r>
    <r>
      <rPr>
        <sz val="11"/>
        <rFont val="Calibri"/>
        <family val="2"/>
        <scheme val="minor"/>
      </rPr>
      <t xml:space="preserve">
A41. Une petite entité peut ne pas avoir les mêmes types de contrôles exercés par différents niveaux hiérarchiques autorisant et approuvant les transactions que ceux qui existent dans une plus
grande entité. En conséquence, lors de l'audit d'une petite entité, l'auditeur peut s'appuyer à un moindre degré sur les autorisations et les approbations en tant qu'éléments probants de la validité des transactions importantes sortant du cadre normal des activités de l'entité. De ce fait, il peut envisager de mettre en oeuvre d'autres procédures d'audit telles que l'inspection de documents pertinents, la confirmation avec les parties liées concernées des clauses particulières des opérations, ou le constat de l'implication du propriétaire-dirigeant dans les transactions elles-mêmes.
</t>
    </r>
  </si>
  <si>
    <r>
      <t xml:space="preserve">Voir Par. A15 – A16
A11. Lorsque l'auditeur n'est pas en mesure de réaliser les procédures d'audit prévues sur un élément sélectionné, ou des procédures alternatives adaptées, il doit traiter l'élément en question en tant que </t>
    </r>
    <r>
      <rPr>
        <u/>
        <sz val="11"/>
        <rFont val="Calibri"/>
        <family val="2"/>
        <scheme val="minor"/>
      </rPr>
      <t>déviation par rapport au contrôle prescrit</t>
    </r>
    <r>
      <rPr>
        <sz val="11"/>
        <rFont val="Calibri"/>
        <family val="2"/>
        <scheme val="minor"/>
      </rPr>
      <t xml:space="preserve"> dans le cas de tests de procédures, ou en tant qu'anomalie dans le cas de vérifications de détail.</t>
    </r>
  </si>
  <si>
    <r>
      <t>Voir Par. A15 – A16
A11.Lorsque l'auditeur n'est pas en mesure de réaliser les procédures d'audit prévues sur un élément sélectionné, ou des procédures alternatives adaptées, il doit traiter l'élément en question en tant que déviation par rapport au contrôle prescrit dans le cas de tests de procédures, ou en tant qu'</t>
    </r>
    <r>
      <rPr>
        <u/>
        <sz val="11"/>
        <rFont val="Calibri"/>
        <family val="2"/>
        <scheme val="minor"/>
      </rPr>
      <t>anomalie</t>
    </r>
    <r>
      <rPr>
        <sz val="11"/>
        <rFont val="Calibri"/>
        <family val="2"/>
        <scheme val="minor"/>
      </rPr>
      <t xml:space="preserve"> dans le cas de vérifications de détail.</t>
    </r>
  </si>
  <si>
    <r>
      <t xml:space="preserve">Voir Par. A15 – A16
A11.Lorsque l'auditeur n'est pas en mesure de réaliser les procédures d'audit prévues sur un élément sélectionné, ou des procédures alternatives adaptées, il doit traiter l'élément en question en tant que </t>
    </r>
    <r>
      <rPr>
        <u/>
        <sz val="11"/>
        <rFont val="Calibri"/>
        <family val="2"/>
        <scheme val="minor"/>
      </rPr>
      <t>déviation par rapport au contrôle</t>
    </r>
    <r>
      <rPr>
        <sz val="11"/>
        <rFont val="Calibri"/>
        <family val="2"/>
        <scheme val="minor"/>
      </rPr>
      <t xml:space="preserve"> prescrit dans le cas de tests de procédures, ou en tant qu'anomalie dans le cas de vérifications de détail.</t>
    </r>
  </si>
  <si>
    <t>Voir Par. A17-A20
Ces procédures comprennent :
(a) des demandes d'informations auprès de la direction et, le cas échéant, d'autres personnes au sein de l'entité, y compris auprès du conseil juridique interne ;
(b) la revue des procès-verbaux des réunions des personnes constituant le gouvernement d'entreprise, ainsi que de la correspondance échangée avec le conseil juridique externe de l'entité ;
(c) l'examen des comptes d'honoraires juridiques.</t>
  </si>
  <si>
    <r>
      <t>Voir Par. A102 – A110</t>
    </r>
    <r>
      <rPr>
        <u/>
        <sz val="11"/>
        <rFont val="Calibri"/>
        <family val="2"/>
        <scheme val="minor"/>
      </rPr>
      <t xml:space="preserve">
Aspects particuliers concernant les petites entités:</t>
    </r>
    <r>
      <rPr>
        <sz val="11"/>
        <rFont val="Calibri"/>
        <family val="2"/>
        <scheme val="minor"/>
      </rPr>
      <t xml:space="preserve">
A106. Les petites entités peuvent avoir recours à des moyens simples pour apprécier l'incertitude attachée à l'évaluation. En plus d'examiner la documentation disponible, l'auditeur peut recueillir de la direction d'autres éléments probants démontrant qu'elle a pris en considération des hypothèses ou des réalisations alternatives. Par ailleurs, il peut se faire que la direction n'ait pas l'expertise pour envisager d'autres réalisations alternatives ou pour répondre d'une quelconque autre manière à l'incertitude attachée à l'évaluation de l'estimation
comptable. Dans de tels cas, l'auditeur peut  expliquer à la direction le processus ou les différentes méthodes disponibles pour y procéder, ainsi que la manière de les documenter. Toutefois, ceci ne modifie pas la responsabilité de la direction quant à l'établissement des états financiers.
</t>
    </r>
  </si>
  <si>
    <t>Ceci inclut: (Voir Par. A1 – A2)
(a) la nature des prestations fournies par la société de services et l'importance de celles-ci pour l'entité utilisatrice, y compris leur incidence sur son contrôle interne ; (Voir Par. A3–A5)
(b) la nature et le caractère significatif des opérations traitées, des comptes, ou des systèmes d'élaboration de l'information financière concernés par les prestations fournies par la société de services ; (Voir Par.A6)
(c) le degré d'interaction entre les opérations traitées par la société de services et celles de l'entité utilisatrice ; et (Voir Par. A7)
(d) la nature des relations entre l'entité utilisatrice et la société de services, y compris les conditions contractuelles visant les prestations fournies par la société de services. (Voir Par. A8 – A11)</t>
  </si>
  <si>
    <r>
      <t xml:space="preserve">Ressort-il du dossier que le réviseur a évalué la conception </t>
    </r>
    <r>
      <rPr>
        <i/>
        <sz val="11"/>
        <rFont val="Calibri"/>
        <family val="2"/>
        <scheme val="minor"/>
      </rPr>
      <t>(design)</t>
    </r>
    <r>
      <rPr>
        <sz val="11"/>
        <rFont val="Calibri"/>
        <family val="2"/>
        <scheme val="minor"/>
      </rPr>
      <t xml:space="preserve"> et la mise en oeuvre </t>
    </r>
    <r>
      <rPr>
        <i/>
        <sz val="11"/>
        <rFont val="Calibri"/>
        <family val="2"/>
        <scheme val="minor"/>
      </rPr>
      <t>(implementation)</t>
    </r>
    <r>
      <rPr>
        <sz val="11"/>
        <rFont val="Calibri"/>
        <family val="2"/>
        <scheme val="minor"/>
      </rPr>
      <t xml:space="preserve"> des contrôles pertinents au sein de son client relatifs aux prestations fournies par la société de services, y compris les contrôles effectués sur les opérations traitées par cette dernière?</t>
    </r>
  </si>
  <si>
    <r>
      <t xml:space="preserve">Voir Par. A2 – A5
</t>
    </r>
    <r>
      <rPr>
        <u/>
        <sz val="11"/>
        <rFont val="Calibri"/>
        <family val="2"/>
        <scheme val="minor"/>
      </rPr>
      <t>Aspects particuliers concernant les petites entités:</t>
    </r>
    <r>
      <rPr>
        <sz val="11"/>
        <rFont val="Calibri"/>
        <family val="2"/>
        <scheme val="minor"/>
      </rPr>
      <t xml:space="preserve">
A4. La taille d'une entité peut affecter sa capacité à faire face à des conditions défavorables. Les petites entités peuvent être en mesure de réagir rapidement pour exploiter des opportunités, mais peuvent manquer de ressources pour soutenir l'activité.
A5. Des conditions touchant particulièrement les petites entités comprennent le risque que les banques et autres établissements prêteurs puissent cesser leur soutien à l'entité, de même que la perte d'un fournisseur principal, d'un client majeur, d'un employé clé, ou du droit à exercer sous licence, sous franchise ou autre agrément légal.</t>
    </r>
  </si>
  <si>
    <r>
      <t xml:space="preserve">Voir Par. A7 – A9 ; A11 – A12.
</t>
    </r>
    <r>
      <rPr>
        <u/>
        <sz val="11"/>
        <rFont val="Calibri"/>
        <family val="2"/>
        <scheme val="minor"/>
      </rPr>
      <t>Aspects particuliers concernant les petites entités:</t>
    </r>
    <r>
      <rPr>
        <sz val="11"/>
        <rFont val="Calibri"/>
        <family val="2"/>
        <scheme val="minor"/>
      </rPr>
      <t xml:space="preserve">
A11. Dans nombre de situations, la direction des petites entités peut ne pas avoir fait d'évaluation détaillée de la capacité de l'entité à poursuivre son exploitation mais, en contrepartie, peut s'appuyer sur une connaissance approfondie de l'activité et des perspectives futures anticipées. Néanmoins, conformément aux diligences requises par cette Norme ISA, il est nécessaire pour l'auditeur d'apprécier l'évaluation de la direction concernant la capacité de celle-ci à poursuivre son exploitation. Dans des petites entités, il peut être approprié de discuter avec la direction du financement de l'entité à moyen et long terme, sous réserve que les assertions de la direction puissent être corroborées par des éléments les justifiant et ne soient pas incohérentes avec la connaissance que l'auditeur a de l'entité.
A12. Le soutien financier permanent apporté par les propriétaires-dirigeants est souvent un facteur important dans les petites entités pour la poursuite de leur exploitation. Lorsqu'une petite entité est financée très largement par un prêt des propriétaires-dirigeants, il peut être important que ces fonds ne soient pas retirés. Par exemple, la poursuite de l'exploitation d'une petite entité en difficulté financière peut dépendre de l'octroi d'un prêt à l'entité par le propriétaire-dirigeant pour garantir les banques ou d'autres créanciers, ou d'hypothèques prises sur les biens personnels de celui-ci pour garantir un prêt consenti à l'entité. Dans de tels cas, l'auditeur peut recueillir des éléments justifiant du prêt octroyé par le propriétaire-dirigeant ou de la garantie donnée. Lorsque l'entité est dépendante d'un soutien financier
supplémentaire accordé par le propriétaire-dirigeant, l'auditeur peut apprécier la capacité de ce dernier à assurer le soutien financier ainsi accordé. En outre, l'auditeur peut demander une déclaration écrite confirmant les termes et conditions attachés à ce soutien financier ainsi que de l'intention du propriétaire-dirigeant ou de sa compréhension de ceux-ci.</t>
    </r>
  </si>
  <si>
    <t>Voir Par. A15-A18
Ces procédures doivent inclure : (a) de demander à la direction, dans le cas où celle-ci n'a pas encore procédé à une évaluation de la capacité de l'entité à poursuivre son exploitation, de le faire ; (b) d'apprécier les plans d'actions futures de la direction pour faire face aux problèmes relevés lors de son évaluation et de déterminer si la mise en oeuvre de ceux-ci sera susceptible d'améliorer la situation et si ces plans sont réalisables dans les circonstances ; (c) dans le cas où l'entité a établi une prévision de flux de trésorerie, et que l'analyse de celle-ci est un facteur important pour déterminer l'issue future d'événements ou de conditions retenus dans l'évaluation des plans d'action futurs de la direction : (i) d'évaluer la fiabilité des données sous-jacentes utilisées pour établir la prévision ; et (ii) de déterminer s'il existe une justification adéquate pour appuyer les hypothèses servant de base aux prévisions ; (d) de déterminer si des faits ou éléments nouveaux sont apparus depuis la date à laquelle la direction a procédé à son évaluation ; (e) de demander des déclarations écrites de la direction et, le cas échéant, des personnes constituant le gouvernement d'entreprise, concernant leurs plans d'action futurs et le caractère réalisable de tels plans.</t>
  </si>
  <si>
    <t>Voir Par. A1-A2
(a) en s'assurant que les soldes de clôture de la période précédente ont été correctement repris dans la période en cours ou, si nécessaire, ont été retraités ;
(b) en déterminant si les soldes d'ouverture reflètent l'application de méthodes comptables appropriées ;
(c) en procédant à une ou plusieurs des démarches suivantes: (Voir Par. A3-A7)
(i) revue des dossiers de travail de son prédécesseur lorsque les états financiers
de l'exercice précédent ont été audités, afin de recueillir des éléments probants sur les soldes d'ouverture ;
(ii) évaluation des procédures d'audit réalisées dans la période en cours pour déterminer si elles permettent de recueillir des éléments probants pertinents sur les soldes d'ouverture ; ou
(iii) mise en oeuvre de procédures d'audit spécifiques pour recueillir des éléments probants concernant les soldes d'ouverture.</t>
  </si>
  <si>
    <t>Voir Par. A14 – A20
Dans le cas d'un expert externe qu'il a désigné, l'évaluation de son objectivité doit comprendre des investigations concernant les intérêts financiers et les relations de cet expert qui seraient de nature à porter atteinte à son objectivité.</t>
  </si>
  <si>
    <r>
      <t xml:space="preserve">6.1. Procédures analytiques finales </t>
    </r>
    <r>
      <rPr>
        <i/>
        <sz val="11"/>
        <rFont val="Calibri"/>
        <family val="2"/>
        <scheme val="minor"/>
      </rPr>
      <t xml:space="preserve">(Analytical procedures) </t>
    </r>
    <r>
      <rPr>
        <sz val="11"/>
        <rFont val="Calibri"/>
        <family val="2"/>
        <scheme val="minor"/>
      </rPr>
      <t>(ISA 520)</t>
    </r>
  </si>
  <si>
    <r>
      <t xml:space="preserve">6.1. Procédures analytiques finales </t>
    </r>
    <r>
      <rPr>
        <i/>
        <sz val="10"/>
        <rFont val="Calibri"/>
        <family val="2"/>
        <scheme val="minor"/>
      </rPr>
      <t>(Analytical procedures)</t>
    </r>
    <r>
      <rPr>
        <sz val="10"/>
        <rFont val="Calibri"/>
        <family val="2"/>
        <scheme val="minor"/>
      </rPr>
      <t xml:space="preserve"> - variations N/N-1 (ISA 520)</t>
    </r>
  </si>
  <si>
    <t>ISA 450.6. L'auditeur doit déterminer si la stratégie générale d’audit et le programme de travail nécessitent d'être révisés lorsque :
(a) la nature des anomalies relevées et les circonstances de leur survenance indiquent que d'autres anomalies peuvent exister qui, cumulées avec les anomalies récapitulées au cours de l'audit, pourraient être significatives ; (Voir Par. A4) ou
(b) le cumul des anomalies relevées au cours de l'audit s'approche du seuil de signification, déterminé selon la Norme ISA 320. (Voir Par. A5)</t>
  </si>
  <si>
    <r>
      <t xml:space="preserve">Voir Par. A12-A18, et A27
</t>
    </r>
    <r>
      <rPr>
        <u/>
        <sz val="11"/>
        <rFont val="Calibri"/>
        <family val="2"/>
        <scheme val="minor"/>
      </rPr>
      <t>Aspects particuliers concernant les petites entités:</t>
    </r>
    <r>
      <rPr>
        <sz val="11"/>
        <rFont val="Calibri"/>
        <family val="2"/>
        <scheme val="minor"/>
      </rPr>
      <t xml:space="preserve">
A18. Dans le cas d'audits de petites entités, l'auditeur peut communiquer avec les personnes constituant le gouvernement d'entreprise dans une forme moins structurée que dans le cas d'entités plus grandes.</t>
    </r>
  </si>
  <si>
    <t>Voir Par. A19-A27</t>
  </si>
  <si>
    <t>Ressort-il du dossier que la lettre d'affirmation contient tous les éléments exigés (21 points) par les normes suivantes :
- ISA 580;
- Norme complémentaire aux normes internationales d'audit (ISA's) applicables en Belgique;
- ISA 240.39; et
- ISA 560.9?</t>
  </si>
  <si>
    <t xml:space="preserve">ISA 580; ISA 240.39; ISA 560.9, § 57 de la norme complémentaire </t>
  </si>
  <si>
    <r>
      <t>Ressort-il du dossier et des éléments probants recueillis</t>
    </r>
    <r>
      <rPr>
        <i/>
        <sz val="11"/>
        <rFont val="Calibri"/>
        <family val="2"/>
        <scheme val="minor"/>
      </rPr>
      <t xml:space="preserve"> (audit evidence)</t>
    </r>
    <r>
      <rPr>
        <sz val="11"/>
        <rFont val="Calibri"/>
        <family val="2"/>
        <scheme val="minor"/>
      </rPr>
      <t xml:space="preserve"> que l'opinion émise est appropriée ?</t>
    </r>
  </si>
  <si>
    <r>
      <t xml:space="preserve">Voir Par. A2-A11
</t>
    </r>
    <r>
      <rPr>
        <u/>
        <sz val="11"/>
        <rFont val="Calibri"/>
        <family val="2"/>
        <scheme val="minor"/>
      </rPr>
      <t>Aspects particuliers concernant les petites entités</t>
    </r>
    <r>
      <rPr>
        <sz val="11"/>
        <rFont val="Calibri"/>
        <family val="2"/>
        <scheme val="minor"/>
      </rPr>
      <t xml:space="preserve">
A16. La documentation d'audit relative à l'audit de petites entités est généralement moins étendue que celle concernant l'audit de plus grandes entités. De plus, dans le cas d'un audit où l'associé responsable de la mission réalise lui-même l'ensemble des travaux d'audit, la documentation ne comportera pas les points qui auraient nécessité d’être documentés dans le seul but d'informer les membres de l'équipe affectée à la mission ou de leur donner des
instructions, ou d’indiquer la revue des travaux par d'autres membres de l'équipe (par exemple, on ne trouvera pas de trace des questions concernant les discussions avec l'équipe ou la supervision). L'associé responsable de la mission devra, néanmoins, respecter l’obligation prévue au paragraphe 8 d'avoir à préparer une documentation d'audit qui puisse être comprise par un auditeur expérimenté, dans la mesure où cette dernière est susceptible d’être revue par un tiers extérieur à des fins réglementaires ou autres.</t>
    </r>
  </si>
  <si>
    <r>
      <t>Le réviseur mentionne-t-il explicitement soit dans le corps de son rapport, soit dans les conclusions, qu’il ne se prononce pas sur le caractère légitime et équitable de l’opération (</t>
    </r>
    <r>
      <rPr>
        <i/>
        <sz val="11"/>
        <rFont val="Calibri"/>
        <family val="2"/>
        <scheme val="minor"/>
      </rPr>
      <t>« no fairness opinion »)</t>
    </r>
    <r>
      <rPr>
        <sz val="11"/>
        <rFont val="Calibri"/>
        <family val="2"/>
        <scheme val="minor"/>
      </rPr>
      <t>?</t>
    </r>
    <r>
      <rPr>
        <strike/>
        <sz val="11"/>
        <rFont val="Calibri"/>
        <family val="2"/>
        <scheme val="minor"/>
      </rPr>
      <t/>
    </r>
  </si>
  <si>
    <t>§ 4.1 à 4.3 des normes</t>
  </si>
  <si>
    <t>Article 35, § 1, 2° de la loi du 18/09/2017</t>
  </si>
  <si>
    <r>
      <t xml:space="preserve">Si une opération atypique a été identifiée, celle-ci a-t-elle été soumise à une analyse spécifique, sous la responsabilité du </t>
    </r>
    <r>
      <rPr>
        <i/>
        <sz val="11"/>
        <rFont val="Calibri"/>
        <family val="2"/>
        <scheme val="minor"/>
      </rPr>
      <t>compliance officer</t>
    </r>
    <r>
      <rPr>
        <sz val="11"/>
        <rFont val="Calibri"/>
        <family val="2"/>
        <scheme val="minor"/>
      </rPr>
      <t xml:space="preserve"> ou du haut dirigeant responsable, afin de déterminer si cette opération peut être suspectées d'être liée au BC/FT?</t>
    </r>
  </si>
  <si>
    <t>ISA 700.41
Article 148, § 1, 12° du Code des sociétés</t>
  </si>
  <si>
    <t>ISA 550.25.(a)</t>
  </si>
  <si>
    <t xml:space="preserve"> Article 151, 2° du Code des sociétés § 4 des Normes conseil d'entreprise</t>
  </si>
  <si>
    <t>Ressort-il de la communication écrite des faiblesses significatives du contrôle interne qu'elle contient une description des faiblesses et une explication de leurs effets potentiels et que les informations sont suffisantes pour permettre aux personnes constituant le gouvernement d'entreprise et à la direction de comprendre le contexte dans lequel cette communication est faite?</t>
  </si>
  <si>
    <t>ISA 265.10.(b)</t>
  </si>
  <si>
    <t>Ressort-il du dossier que le réviseur a pris à l'égard de son client des mesures de vigilance qui consistent à identifier et vérifier l'identité des personnes, évaluer les caractéristiques du client et l'objet et la nature envisagée de la relation d'affaires ou de l'opération occasionnelle et exercer une vigilance continue à l'égard de la relation d'affaires ou de l'opération?</t>
  </si>
  <si>
    <r>
      <t xml:space="preserve">Voir Par. A12-A21
</t>
    </r>
    <r>
      <rPr>
        <u/>
        <sz val="11"/>
        <rFont val="Calibri"/>
        <family val="2"/>
        <scheme val="minor"/>
      </rPr>
      <t>Aspects particuliers concernant les petites entités:</t>
    </r>
    <r>
      <rPr>
        <sz val="11"/>
        <rFont val="Calibri"/>
        <family val="2"/>
        <scheme val="minor"/>
      </rPr>
      <t xml:space="preserve">
A13. Dans certaines entités, en particulier dans les plus petites, l'évaluation par la direction peut être focalisée sur les risques de fraudes commises par les employés ou sur le détournement d'actifs.
A21. Dans certains cas, toutes les personnes constituant le gouvernement d'entreprise sont impliquées dans la direction de l'entité. Ceci peut être le cas dans les petites entités où un seul propriétaire gère l'entité et où personne d'autre n'exerce un rôle de gouvernance. Dans ces situations, l'auditeur n’a généralement pas de démarche particulière à mettre en oeuvre dès lors qu'il n'existe aucune surveillance autre que celle exercée par le dirigeant lui-même.
A27. Dans le cas d'une petite entité, certaines ou toutes ces considérations peuvent être inapplicables ou moins pertinentes. Par exemple, une petite entité peut ne pas avoir de code de bonne conduite formalisé mais, en lieu et place, avoir développé une culture d'entreprise qui met l'accent sur l'importance de l'intégrité et du comportement éthique, au travers de la communication orale et de l'exemple donné par la direction. Le fait que la direction soit assumée dans une petite entité par une seule personne ne signifie pas en soi, en règle générale, une défaillance de la direction à afficher et à communiquer une attitude appropriée au regard du contrôle interne et du processus d'élaboration de l'information financière. Dans certaines entités, l'obligation d'obtenir une autorisation de la direction peut compenser des contrôles par ailleurs déficients et réduire le risque de fraude commise par les employés. Néanmoins, le fait que la direction de l'entité soit dans une seule main peut consister en une faiblesse potentielle du contrôle interne, puisque la direction a l’opportunité de contourner les contrôles.</t>
    </r>
  </si>
  <si>
    <t>Si des déviations sont constatées dans les contrôles sur lesquels l'auditeur prévoit de
s'appuyer, ressort-il du dossier que le réviseur a procédé à des investigations spécifiques afin d'en comprendre les causes ainsi que leurs conséquences potentielles et qu'il a déterminé si:
(a) les tests de procédures réalisés fournissent une base appropriée pour s'appuyer sur ces contrôles ;
(b) des tests de procédures supplémentaires sont nécessaires ; et
(c) il est nécessaire de répondre aux risques potentiels d'anomalies significatives par la mise en oeuvre de contrôles de substance?</t>
  </si>
  <si>
    <t>Ressort-il du dossier que pour déterminer la nature, le calendrier et l'étendue des
procédures d'audit, le réviseur a pris en considération les points suivants :
(a) la nature du sujet sur lequel portent les travaux de l'expert ;
(b) les risques d'anomalies significatives relatifs au sujet sur lequel portent les travaux de l'expert ;
(c) l’importance des travaux de l'expert dans le cadre de l'audit ;
(d) la connaissance et l’expérience du réviseur des travaux antérieurement réalisés par l'expert ; et
(e) si l’expert est soumis ou non aux politiques et procédures de contrôle du cabinet du réviseur?</t>
  </si>
  <si>
    <t>le cas échéant, le ou les bénéficiaire(s) effectif(s) de son client?</t>
  </si>
  <si>
    <r>
      <t xml:space="preserve">Conformément à l’article 26 de la loi, sans préjudice des situations de risque faible visées au paragraphe 3 ou de risque élevé visées au paragraphe 4, les informations pertinentes à revueillir sont :
1° lorsque l'obligation d'identification porte sur une </t>
    </r>
    <r>
      <rPr>
        <u/>
        <sz val="11"/>
        <rFont val="Calibri"/>
        <family val="2"/>
        <scheme val="minor"/>
      </rPr>
      <t>personne physique</t>
    </r>
    <r>
      <rPr>
        <sz val="11"/>
        <rFont val="Calibri"/>
        <family val="2"/>
        <scheme val="minor"/>
      </rPr>
      <t xml:space="preserve">, son nom, son prénom, ses lieu et date de naissance et, dans la mesure du possible, son adresse ;
2° lorsque l'obligation d'identification porte sur une </t>
    </r>
    <r>
      <rPr>
        <u/>
        <sz val="11"/>
        <rFont val="Calibri"/>
        <family val="2"/>
        <scheme val="minor"/>
      </rPr>
      <t>personne morale</t>
    </r>
    <r>
      <rPr>
        <sz val="11"/>
        <rFont val="Calibri"/>
        <family val="2"/>
        <scheme val="minor"/>
      </rPr>
      <t xml:space="preserve">, sa dénomination sociale, son siège social, la liste de ses administrateurs et les dispositions régissant le pouvoir d'engager la personne morale;
3° lorsque l'obligation d'identification porte sur un </t>
    </r>
    <r>
      <rPr>
        <u/>
        <sz val="11"/>
        <rFont val="Calibri"/>
        <family val="2"/>
        <scheme val="minor"/>
      </rPr>
      <t>trust,</t>
    </r>
    <r>
      <rPr>
        <sz val="11"/>
        <rFont val="Calibri"/>
        <family val="2"/>
        <scheme val="minor"/>
      </rPr>
      <t xml:space="preserve"> une </t>
    </r>
    <r>
      <rPr>
        <u/>
        <sz val="11"/>
        <rFont val="Calibri"/>
        <family val="2"/>
        <scheme val="minor"/>
      </rPr>
      <t>fiducie</t>
    </r>
    <r>
      <rPr>
        <sz val="11"/>
        <rFont val="Calibri"/>
        <family val="2"/>
        <scheme val="minor"/>
      </rPr>
      <t xml:space="preserve"> ou une </t>
    </r>
    <r>
      <rPr>
        <u/>
        <sz val="11"/>
        <rFont val="Calibri"/>
        <family val="2"/>
        <scheme val="minor"/>
      </rPr>
      <t>construction juridique similaire</t>
    </r>
    <r>
      <rPr>
        <sz val="11"/>
        <rFont val="Calibri"/>
        <family val="2"/>
        <scheme val="minor"/>
      </rPr>
      <t xml:space="preserve">, sa dénomination, les informations visées aux 1° ou au 2° relatives à son ou ses trustees ou fiduciaires, à son ou ses constituants, le cas échéant à son ou ses protecteurs, ainsi que les dispositions régissant le pouvoir d'engager le trust, la fiducie ou la construction juridique similaire.
</t>
    </r>
  </si>
  <si>
    <r>
      <t xml:space="preserve">Conformément à l’article 26 de la loi, sans préjudice des situations de risque faible visées au paragraphe 3 ou de risque élevé visées au paragraphe 4, les informations pertinentes à revueillir sont :
1° lorsque l'obligation d'identification porte sur une </t>
    </r>
    <r>
      <rPr>
        <u/>
        <sz val="11"/>
        <rFont val="Calibri"/>
        <family val="2"/>
        <scheme val="minor"/>
      </rPr>
      <t>personne physique</t>
    </r>
    <r>
      <rPr>
        <sz val="11"/>
        <rFont val="Calibri"/>
        <family val="2"/>
        <scheme val="minor"/>
      </rPr>
      <t xml:space="preserve"> en sa qualité de bénéficiaire effectif, l'identification de ses date et lieu de naissance s'effectue dans la mesure du possible;
2° lorsque l'obligation d'identification porte sur des personnes physiques en leur qualité de </t>
    </r>
    <r>
      <rPr>
        <u/>
        <sz val="11"/>
        <rFont val="Calibri"/>
        <family val="2"/>
        <scheme val="minor"/>
      </rPr>
      <t>bénéficiaires effectifs d'une fondation, d'une association (internationale) sans but lucratif, d'une fiducie ou d'un trust, ou d'une construction juridique similaire</t>
    </r>
    <r>
      <rPr>
        <sz val="11"/>
        <rFont val="Calibri"/>
        <family val="2"/>
        <scheme val="minor"/>
      </rPr>
      <t>, qui désigne ses bénéficiaires par leurs caractéristiques particulières ou leur appartenance à une catégorie spécifique, le réviseur doit recueillir suffisamment d'informations sur les caractéristiques ou la catégorie concernées afin d'être à même de pouvoir identifier les personnes physiques effectivement bénéficiaires au moment où elles exercent leurs droits acquis ou au moment du versement des prestations.</t>
    </r>
  </si>
  <si>
    <t>Cf. supra</t>
  </si>
  <si>
    <t>Articles 19 et suivants de la loi du 18 septembre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</si>
</sst>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u/>
      <sz val="10"/>
      <name val="Arial"/>
      <family val="2"/>
    </font>
    <font>
      <sz val="10"/>
      <color theme="1"/>
      <name val="Calibri"/>
      <family val="2"/>
      <scheme val="minor"/>
    </font>
    <font>
      <b/>
      <sz val="10"/>
      <color theme="1"/>
      <name val="Calibri"/>
      <family val="2"/>
      <scheme val="minor"/>
    </font>
    <font>
      <vertAlign val="superscript"/>
      <sz val="10"/>
      <color theme="1"/>
      <name val="Calibri"/>
      <family val="2"/>
      <scheme val="minor"/>
    </font>
    <font>
      <sz val="10"/>
      <name val="Calibri"/>
      <family val="2"/>
      <scheme val="minor"/>
    </font>
    <font>
      <i/>
      <sz val="10"/>
      <color theme="1"/>
      <name val="Calibri"/>
      <family val="2"/>
      <scheme val="minor"/>
    </font>
    <font>
      <u/>
      <sz val="10"/>
      <color theme="1"/>
      <name val="Calibri"/>
      <family val="2"/>
      <scheme val="minor"/>
    </font>
    <font>
      <b/>
      <sz val="10"/>
      <color rgb="FFFF0000"/>
      <name val="Calibri"/>
      <family val="2"/>
      <scheme val="minor"/>
    </font>
    <font>
      <b/>
      <sz val="10"/>
      <color rgb="FF000000"/>
      <name val="Arial"/>
      <family val="2"/>
    </font>
    <font>
      <b/>
      <sz val="11"/>
      <color theme="0"/>
      <name val="Calibri"/>
      <family val="2"/>
      <scheme val="minor"/>
    </font>
    <font>
      <sz val="11"/>
      <color rgb="FFFF0000"/>
      <name val="Calibri"/>
      <family val="2"/>
      <scheme val="minor"/>
    </font>
    <font>
      <b/>
      <sz val="11"/>
      <name val="Calibri"/>
      <family val="2"/>
      <scheme val="minor"/>
    </font>
    <font>
      <sz val="11"/>
      <name val="Calibri"/>
      <family val="2"/>
      <scheme val="minor"/>
    </font>
    <font>
      <b/>
      <sz val="11"/>
      <color rgb="FFFF0000"/>
      <name val="Calibri"/>
      <family val="2"/>
      <scheme val="minor"/>
    </font>
    <font>
      <i/>
      <sz val="11"/>
      <name val="Calibri"/>
      <family val="2"/>
      <scheme val="minor"/>
    </font>
    <font>
      <b/>
      <i/>
      <sz val="11"/>
      <name val="Calibri"/>
      <family val="2"/>
      <scheme val="minor"/>
    </font>
    <font>
      <u/>
      <sz val="11"/>
      <name val="Calibri"/>
      <family val="2"/>
      <scheme val="minor"/>
    </font>
    <font>
      <sz val="11"/>
      <color rgb="FF00B050"/>
      <name val="Calibri"/>
      <family val="2"/>
      <scheme val="minor"/>
    </font>
    <font>
      <strike/>
      <sz val="11"/>
      <name val="Calibri"/>
      <family val="2"/>
      <scheme val="minor"/>
    </font>
    <font>
      <b/>
      <sz val="11"/>
      <color theme="1"/>
      <name val="Calibri"/>
      <family val="2"/>
      <scheme val="minor"/>
    </font>
    <font>
      <sz val="11"/>
      <color theme="0"/>
      <name val="Calibri"/>
      <family val="2"/>
      <scheme val="minor"/>
    </font>
    <font>
      <b/>
      <u/>
      <sz val="11"/>
      <name val="Calibri"/>
      <family val="2"/>
      <scheme val="minor"/>
    </font>
    <font>
      <b/>
      <sz val="11"/>
      <color indexed="9"/>
      <name val="Calibri"/>
      <family val="2"/>
      <scheme val="minor"/>
    </font>
    <font>
      <b/>
      <sz val="11"/>
      <color rgb="FF00B0F0"/>
      <name val="Calibri"/>
      <family val="2"/>
      <scheme val="minor"/>
    </font>
    <font>
      <sz val="11"/>
      <color rgb="FF00B0F0"/>
      <name val="Calibri"/>
      <family val="2"/>
      <scheme val="minor"/>
    </font>
    <font>
      <sz val="11"/>
      <color rgb="FFFFFFA7"/>
      <name val="Calibri"/>
      <family val="2"/>
      <scheme val="minor"/>
    </font>
    <font>
      <b/>
      <sz val="10"/>
      <name val="Calibri"/>
      <family val="2"/>
      <scheme val="minor"/>
    </font>
    <font>
      <b/>
      <sz val="11"/>
      <color rgb="FF3F3F3F"/>
      <name val="Calibri"/>
      <family val="2"/>
      <scheme val="minor"/>
    </font>
    <font>
      <sz val="11"/>
      <color rgb="FF3F3F3F"/>
      <name val="Calibri"/>
      <family val="2"/>
      <scheme val="minor"/>
    </font>
    <font>
      <sz val="11"/>
      <name val="Calibri"/>
      <family val="2"/>
    </font>
    <font>
      <i/>
      <sz val="10"/>
      <name val="Calibri"/>
      <family val="2"/>
      <scheme val="minor"/>
    </font>
  </fonts>
  <fills count="11">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0070C0"/>
        <bgColor indexed="64"/>
      </patternFill>
    </fill>
    <fill>
      <patternFill patternType="solid">
        <fgColor rgb="FF92D050"/>
        <bgColor indexed="64"/>
      </patternFill>
    </fill>
    <fill>
      <patternFill patternType="solid">
        <fgColor rgb="FF00B0F0"/>
        <bgColor indexed="64"/>
      </patternFill>
    </fill>
    <fill>
      <patternFill patternType="solid">
        <fgColor rgb="FF99FFCC"/>
        <bgColor indexed="64"/>
      </patternFill>
    </fill>
    <fill>
      <patternFill patternType="solid">
        <fgColor rgb="FFF2F2F2"/>
      </patternFill>
    </fill>
    <fill>
      <patternFill patternType="solid">
        <fgColor rgb="FFFFFF99"/>
        <bgColor indexed="64"/>
      </patternFill>
    </fill>
    <fill>
      <patternFill patternType="solid">
        <fgColor rgb="FFFFFFA7"/>
        <bgColor indexed="64"/>
      </patternFill>
    </fill>
  </fills>
  <borders count="22">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bottom style="thin">
        <color auto="1"/>
      </bottom>
      <diagonal/>
    </border>
  </borders>
  <cellStyleXfs count="5">
    <xf numFmtId="0" fontId="0" fillId="0" borderId="0"/>
    <xf numFmtId="0" fontId="7" fillId="0" borderId="0"/>
    <xf numFmtId="0" fontId="7" fillId="0" borderId="0"/>
    <xf numFmtId="9" fontId="7" fillId="0" borderId="0" applyFont="0" applyFill="0" applyBorder="0" applyAlignment="0" applyProtection="0"/>
    <xf numFmtId="0" fontId="35" fillId="8" borderId="20" applyNumberFormat="0" applyAlignment="0" applyProtection="0"/>
  </cellStyleXfs>
  <cellXfs count="444">
    <xf numFmtId="0" fontId="0" fillId="0" borderId="0" xfId="0"/>
    <xf numFmtId="0" fontId="7" fillId="0" borderId="0" xfId="0" applyFont="1"/>
    <xf numFmtId="0" fontId="8" fillId="0" borderId="0" xfId="0" applyFont="1"/>
    <xf numFmtId="0" fontId="9" fillId="0" borderId="0" xfId="0" applyFont="1" applyProtection="1"/>
    <xf numFmtId="0" fontId="9" fillId="0" borderId="0" xfId="0" applyFont="1" applyAlignment="1" applyProtection="1">
      <alignment horizontal="center"/>
    </xf>
    <xf numFmtId="0" fontId="9" fillId="0" borderId="0" xfId="0" applyFont="1" applyBorder="1" applyProtection="1"/>
    <xf numFmtId="0" fontId="9" fillId="0" borderId="0" xfId="0" applyFont="1" applyFill="1" applyBorder="1" applyAlignment="1" applyProtection="1">
      <alignment horizontal="center"/>
    </xf>
    <xf numFmtId="0" fontId="9" fillId="0" borderId="0" xfId="0" applyFont="1" applyFill="1" applyBorder="1" applyAlignment="1" applyProtection="1">
      <alignment vertical="center" wrapText="1"/>
    </xf>
    <xf numFmtId="0" fontId="9" fillId="0" borderId="0" xfId="0" applyFont="1" applyBorder="1" applyAlignment="1" applyProtection="1">
      <alignment horizontal="center" wrapText="1"/>
    </xf>
    <xf numFmtId="0" fontId="9" fillId="0" borderId="0" xfId="0" applyFont="1" applyAlignment="1" applyProtection="1">
      <alignment horizontal="center" wrapText="1"/>
    </xf>
    <xf numFmtId="0" fontId="9" fillId="0" borderId="0" xfId="0" applyFont="1" applyFill="1" applyBorder="1" applyAlignment="1" applyProtection="1">
      <alignment wrapText="1"/>
    </xf>
    <xf numFmtId="0" fontId="9" fillId="0" borderId="0" xfId="0" applyFont="1" applyFill="1" applyBorder="1" applyAlignment="1" applyProtection="1">
      <alignment horizontal="center" wrapText="1"/>
    </xf>
    <xf numFmtId="0" fontId="8" fillId="0" borderId="0" xfId="0" applyFont="1" applyFill="1" applyBorder="1" applyAlignment="1">
      <alignment horizontal="left" vertical="top"/>
    </xf>
    <xf numFmtId="0" fontId="7" fillId="0" borderId="0" xfId="0" applyFont="1" applyAlignment="1">
      <alignment horizontal="left"/>
    </xf>
    <xf numFmtId="0" fontId="16" fillId="0" borderId="0" xfId="0" applyFont="1" applyAlignment="1">
      <alignment horizontal="center" vertical="center"/>
    </xf>
    <xf numFmtId="0" fontId="16" fillId="0" borderId="0" xfId="0" applyFont="1"/>
    <xf numFmtId="0" fontId="6" fillId="0" borderId="1" xfId="0" applyFont="1" applyBorder="1" applyAlignment="1">
      <alignment horizontal="left" vertical="top"/>
    </xf>
    <xf numFmtId="0" fontId="7" fillId="0" borderId="3" xfId="0" applyFont="1" applyBorder="1" applyAlignment="1">
      <alignment horizontal="left" vertical="top"/>
    </xf>
    <xf numFmtId="0" fontId="7" fillId="0" borderId="4" xfId="0" applyFont="1" applyBorder="1" applyAlignment="1">
      <alignment horizontal="left" vertical="top"/>
    </xf>
    <xf numFmtId="0" fontId="9" fillId="0" borderId="0" xfId="0" applyFont="1" applyFill="1" applyBorder="1" applyAlignment="1" applyProtection="1">
      <alignment horizontal="center" vertical="top" wrapText="1"/>
    </xf>
    <xf numFmtId="0" fontId="7" fillId="0" borderId="5" xfId="0" applyFont="1" applyBorder="1"/>
    <xf numFmtId="0" fontId="7" fillId="0" borderId="0" xfId="0" applyFont="1" applyFill="1" applyBorder="1"/>
    <xf numFmtId="0" fontId="7" fillId="0" borderId="17" xfId="0" applyFont="1" applyBorder="1"/>
    <xf numFmtId="0" fontId="7" fillId="0" borderId="14" xfId="0" applyFont="1" applyBorder="1"/>
    <xf numFmtId="0" fontId="7" fillId="0" borderId="10" xfId="0" applyFont="1" applyBorder="1"/>
    <xf numFmtId="0" fontId="7" fillId="0" borderId="11" xfId="0" applyFont="1" applyBorder="1"/>
    <xf numFmtId="0" fontId="7" fillId="0" borderId="12" xfId="0" applyFont="1" applyBorder="1"/>
    <xf numFmtId="0" fontId="7" fillId="0" borderId="15" xfId="0" applyFont="1" applyBorder="1"/>
    <xf numFmtId="0" fontId="9" fillId="0" borderId="0" xfId="0" applyFont="1" applyFill="1" applyBorder="1" applyAlignment="1" applyProtection="1">
      <alignment horizontal="center" vertical="center" wrapText="1"/>
    </xf>
    <xf numFmtId="0" fontId="9" fillId="7" borderId="5" xfId="0" applyFont="1" applyFill="1" applyBorder="1" applyAlignment="1" applyProtection="1">
      <alignment horizontal="center" vertical="top" wrapText="1"/>
    </xf>
    <xf numFmtId="0" fontId="20" fillId="4" borderId="0" xfId="0" applyFont="1" applyFill="1" applyAlignment="1" applyProtection="1">
      <alignment horizontal="left" vertical="top" wrapText="1"/>
    </xf>
    <xf numFmtId="0" fontId="20" fillId="0" borderId="0" xfId="0" applyFont="1" applyProtection="1"/>
    <xf numFmtId="0" fontId="19" fillId="0" borderId="0" xfId="0" applyFont="1" applyFill="1" applyBorder="1" applyAlignment="1" applyProtection="1">
      <alignment horizontal="left" vertical="top" wrapText="1"/>
    </xf>
    <xf numFmtId="0" fontId="20" fillId="0" borderId="0" xfId="0" applyFont="1" applyFill="1" applyProtection="1"/>
    <xf numFmtId="0" fontId="19" fillId="0" borderId="0" xfId="0" applyFont="1" applyBorder="1" applyAlignment="1" applyProtection="1">
      <alignment horizontal="left" vertical="top"/>
    </xf>
    <xf numFmtId="0" fontId="19" fillId="0" borderId="0" xfId="2" applyFont="1" applyFill="1" applyBorder="1" applyAlignment="1" applyProtection="1">
      <alignment horizontal="left" vertical="top" wrapText="1"/>
    </xf>
    <xf numFmtId="0" fontId="19" fillId="0" borderId="0" xfId="2" applyFont="1" applyFill="1" applyBorder="1" applyAlignment="1" applyProtection="1">
      <alignment horizontal="left" vertical="top" wrapText="1"/>
      <protection locked="0"/>
    </xf>
    <xf numFmtId="0" fontId="19" fillId="4" borderId="0" xfId="0" applyFont="1" applyFill="1" applyBorder="1" applyAlignment="1" applyProtection="1">
      <alignment horizontal="left" vertical="top" wrapText="1"/>
    </xf>
    <xf numFmtId="0" fontId="20" fillId="5" borderId="0" xfId="0" applyFont="1" applyFill="1" applyProtection="1"/>
    <xf numFmtId="0" fontId="20" fillId="0" borderId="0" xfId="0" applyFont="1" applyAlignment="1" applyProtection="1">
      <alignment horizontal="left" vertical="top" wrapText="1"/>
    </xf>
    <xf numFmtId="0" fontId="20" fillId="0" borderId="0" xfId="0" applyFont="1" applyFill="1" applyBorder="1" applyProtection="1"/>
    <xf numFmtId="0" fontId="20" fillId="0" borderId="5" xfId="0" applyFont="1" applyFill="1" applyBorder="1" applyAlignment="1" applyProtection="1">
      <alignment horizontal="center" vertical="top"/>
      <protection locked="0"/>
    </xf>
    <xf numFmtId="0" fontId="20" fillId="0" borderId="5" xfId="0" applyFont="1" applyFill="1" applyBorder="1" applyAlignment="1" applyProtection="1">
      <alignment horizontal="left" vertical="top" wrapText="1"/>
      <protection locked="0"/>
    </xf>
    <xf numFmtId="0" fontId="20" fillId="0" borderId="5" xfId="0" applyFont="1" applyFill="1" applyBorder="1" applyAlignment="1" applyProtection="1">
      <alignment horizontal="left" vertical="top" wrapText="1"/>
    </xf>
    <xf numFmtId="49" fontId="20" fillId="0" borderId="5" xfId="0" applyNumberFormat="1" applyFont="1" applyFill="1" applyBorder="1" applyAlignment="1" applyProtection="1">
      <alignment horizontal="left" vertical="top" wrapText="1"/>
    </xf>
    <xf numFmtId="0" fontId="20" fillId="0" borderId="5" xfId="0" applyFont="1" applyBorder="1" applyAlignment="1" applyProtection="1">
      <alignment horizontal="center" vertical="top"/>
      <protection locked="0"/>
    </xf>
    <xf numFmtId="0" fontId="20" fillId="3" borderId="5" xfId="0" applyFont="1" applyFill="1" applyBorder="1" applyAlignment="1" applyProtection="1">
      <alignment horizontal="left" vertical="top" wrapText="1"/>
    </xf>
    <xf numFmtId="0" fontId="20" fillId="0" borderId="0" xfId="0" applyFont="1" applyFill="1" applyAlignment="1" applyProtection="1">
      <alignment horizontal="left" vertical="top" wrapText="1"/>
    </xf>
    <xf numFmtId="0" fontId="18" fillId="0" borderId="5" xfId="0" applyFont="1" applyFill="1" applyBorder="1" applyAlignment="1" applyProtection="1">
      <alignment horizontal="center" vertical="center" wrapText="1"/>
      <protection hidden="1"/>
    </xf>
    <xf numFmtId="49" fontId="20" fillId="0" borderId="0" xfId="0" applyNumberFormat="1" applyFont="1" applyFill="1" applyBorder="1" applyAlignment="1" applyProtection="1">
      <alignment horizontal="left" vertical="top" wrapText="1"/>
    </xf>
    <xf numFmtId="0" fontId="20" fillId="4" borderId="5" xfId="0" applyFont="1" applyFill="1" applyBorder="1" applyAlignment="1" applyProtection="1">
      <alignment horizontal="left" vertical="top" wrapText="1"/>
    </xf>
    <xf numFmtId="0" fontId="18" fillId="0" borderId="5" xfId="0" applyFont="1" applyBorder="1" applyAlignment="1" applyProtection="1">
      <alignment horizontal="center" vertical="center" wrapText="1"/>
      <protection hidden="1"/>
    </xf>
    <xf numFmtId="0" fontId="20" fillId="0" borderId="5" xfId="0" applyFont="1" applyBorder="1" applyAlignment="1" applyProtection="1">
      <alignment horizontal="left" vertical="top" wrapText="1"/>
    </xf>
    <xf numFmtId="0" fontId="19" fillId="0" borderId="5" xfId="0" applyFont="1" applyBorder="1" applyAlignment="1" applyProtection="1">
      <alignment horizontal="left" vertical="top" wrapText="1"/>
      <protection locked="0"/>
    </xf>
    <xf numFmtId="0" fontId="20" fillId="3" borderId="0" xfId="0" applyFont="1" applyFill="1" applyAlignment="1" applyProtection="1">
      <alignment horizontal="left" vertical="top" wrapText="1"/>
    </xf>
    <xf numFmtId="0" fontId="20" fillId="0" borderId="0" xfId="0" applyFont="1" applyAlignment="1" applyProtection="1">
      <alignment horizontal="center" vertical="top"/>
    </xf>
    <xf numFmtId="0" fontId="17" fillId="6" borderId="5" xfId="0" applyFont="1" applyFill="1" applyBorder="1" applyAlignment="1" applyProtection="1">
      <alignment horizontal="left" vertical="center"/>
    </xf>
    <xf numFmtId="0" fontId="20" fillId="7" borderId="5" xfId="0" applyFont="1" applyFill="1" applyBorder="1" applyAlignment="1" applyProtection="1">
      <alignment horizontal="left" vertical="center"/>
    </xf>
    <xf numFmtId="0" fontId="20" fillId="5" borderId="5" xfId="0" applyFont="1" applyFill="1" applyBorder="1" applyAlignment="1" applyProtection="1">
      <alignment horizontal="left" vertical="top" wrapText="1"/>
      <protection locked="0"/>
    </xf>
    <xf numFmtId="0" fontId="20" fillId="5" borderId="5" xfId="0" applyFont="1" applyFill="1" applyBorder="1" applyAlignment="1" applyProtection="1">
      <alignment horizontal="left" wrapText="1"/>
    </xf>
    <xf numFmtId="0" fontId="20" fillId="5" borderId="5" xfId="0" applyFont="1" applyFill="1" applyBorder="1" applyAlignment="1" applyProtection="1">
      <alignment horizontal="left" vertical="top" wrapText="1"/>
    </xf>
    <xf numFmtId="0" fontId="20" fillId="5" borderId="5" xfId="0" applyFont="1" applyFill="1" applyBorder="1" applyAlignment="1" applyProtection="1">
      <alignment vertical="top"/>
      <protection locked="0"/>
    </xf>
    <xf numFmtId="0" fontId="20" fillId="0" borderId="5" xfId="0" applyFont="1" applyBorder="1" applyAlignment="1" applyProtection="1">
      <alignment vertical="top" wrapText="1"/>
    </xf>
    <xf numFmtId="0" fontId="20" fillId="0" borderId="5" xfId="0" applyFont="1" applyBorder="1" applyAlignment="1" applyProtection="1">
      <alignment wrapText="1"/>
    </xf>
    <xf numFmtId="0" fontId="20" fillId="0" borderId="5" xfId="0" applyFont="1" applyFill="1" applyBorder="1" applyAlignment="1" applyProtection="1">
      <alignment vertical="top" wrapText="1"/>
    </xf>
    <xf numFmtId="0" fontId="20" fillId="0" borderId="5" xfId="0" applyFont="1" applyBorder="1" applyAlignment="1" applyProtection="1">
      <alignment horizontal="left"/>
    </xf>
    <xf numFmtId="0" fontId="20" fillId="0" borderId="0" xfId="0" applyFont="1" applyAlignment="1" applyProtection="1">
      <alignment horizontal="left" vertical="top"/>
    </xf>
    <xf numFmtId="0" fontId="20" fillId="7" borderId="5" xfId="0" applyFont="1" applyFill="1" applyBorder="1" applyAlignment="1" applyProtection="1">
      <alignment horizontal="left" vertical="center" wrapText="1"/>
    </xf>
    <xf numFmtId="0" fontId="20" fillId="0" borderId="5" xfId="0" applyFont="1" applyFill="1" applyBorder="1" applyAlignment="1" applyProtection="1">
      <alignment wrapText="1"/>
    </xf>
    <xf numFmtId="0" fontId="20" fillId="0" borderId="0" xfId="0" applyFont="1" applyFill="1" applyAlignment="1" applyProtection="1">
      <alignment wrapText="1"/>
    </xf>
    <xf numFmtId="0" fontId="20" fillId="0" borderId="0" xfId="0" applyFont="1" applyBorder="1" applyProtection="1"/>
    <xf numFmtId="0" fontId="20" fillId="0" borderId="0" xfId="0" applyFont="1" applyAlignment="1" applyProtection="1">
      <alignment vertical="top" wrapText="1"/>
    </xf>
    <xf numFmtId="0" fontId="19" fillId="0" borderId="0" xfId="0" applyFont="1" applyAlignment="1" applyProtection="1">
      <alignment horizontal="left" vertical="top"/>
    </xf>
    <xf numFmtId="0" fontId="20" fillId="0" borderId="0" xfId="0" applyFont="1" applyAlignment="1" applyProtection="1">
      <alignment vertical="top"/>
    </xf>
    <xf numFmtId="0" fontId="19" fillId="0" borderId="0" xfId="0" applyFont="1" applyBorder="1" applyAlignment="1" applyProtection="1">
      <alignment horizontal="left" vertical="top" wrapText="1"/>
    </xf>
    <xf numFmtId="0" fontId="19" fillId="0" borderId="0" xfId="0" applyFont="1" applyAlignment="1" applyProtection="1">
      <alignment horizontal="left" vertical="top" wrapText="1"/>
    </xf>
    <xf numFmtId="0" fontId="20" fillId="0" borderId="0" xfId="0" applyFont="1" applyFill="1" applyAlignment="1" applyProtection="1">
      <alignment horizontal="left" vertical="top"/>
    </xf>
    <xf numFmtId="0" fontId="20" fillId="0" borderId="0" xfId="0" applyFont="1" applyFill="1" applyBorder="1" applyAlignment="1" applyProtection="1">
      <alignment vertical="top"/>
    </xf>
    <xf numFmtId="0" fontId="18" fillId="0" borderId="5" xfId="0" applyFont="1" applyBorder="1" applyAlignment="1" applyProtection="1">
      <alignment horizontal="center" vertical="top" wrapText="1"/>
    </xf>
    <xf numFmtId="0" fontId="21" fillId="6" borderId="5" xfId="0" applyFont="1" applyFill="1" applyBorder="1" applyAlignment="1" applyProtection="1">
      <alignment horizontal="left" vertical="center"/>
    </xf>
    <xf numFmtId="0" fontId="18" fillId="0" borderId="0" xfId="0" applyFont="1" applyAlignment="1" applyProtection="1">
      <alignment horizontal="left" vertical="top" wrapText="1"/>
    </xf>
    <xf numFmtId="0" fontId="9" fillId="0" borderId="0" xfId="0" applyFont="1" applyBorder="1" applyAlignment="1" applyProtection="1">
      <alignment horizontal="center"/>
    </xf>
    <xf numFmtId="0" fontId="20" fillId="0" borderId="0" xfId="0" applyFont="1" applyBorder="1" applyAlignment="1" applyProtection="1">
      <alignment horizontal="left"/>
    </xf>
    <xf numFmtId="0" fontId="20" fillId="0" borderId="0" xfId="0" applyFont="1" applyBorder="1" applyAlignment="1" applyProtection="1">
      <alignment horizontal="left"/>
    </xf>
    <xf numFmtId="0" fontId="18" fillId="7" borderId="5" xfId="0" applyFont="1" applyFill="1" applyBorder="1" applyAlignment="1" applyProtection="1">
      <alignment horizontal="left" vertical="center"/>
    </xf>
    <xf numFmtId="0" fontId="12" fillId="0" borderId="0" xfId="0" applyFont="1" applyBorder="1" applyAlignment="1" applyProtection="1">
      <alignment vertical="top"/>
    </xf>
    <xf numFmtId="0" fontId="12" fillId="7" borderId="5" xfId="0" applyFont="1" applyFill="1" applyBorder="1" applyAlignment="1" applyProtection="1">
      <alignment horizontal="center"/>
    </xf>
    <xf numFmtId="0" fontId="12" fillId="0" borderId="0" xfId="0" quotePrefix="1" applyFont="1" applyAlignment="1" applyProtection="1">
      <alignment horizontal="right" vertical="top"/>
    </xf>
    <xf numFmtId="0" fontId="20" fillId="0" borderId="0" xfId="0" applyFont="1" applyBorder="1" applyAlignment="1" applyProtection="1">
      <alignment vertical="top"/>
    </xf>
    <xf numFmtId="0" fontId="20" fillId="0" borderId="0" xfId="0" applyFont="1" applyProtection="1">
      <protection locked="0"/>
    </xf>
    <xf numFmtId="0" fontId="20" fillId="0" borderId="0" xfId="0" applyFont="1" applyBorder="1" applyAlignment="1" applyProtection="1">
      <alignment horizontal="center"/>
    </xf>
    <xf numFmtId="0" fontId="20" fillId="0" borderId="11" xfId="0" applyFont="1" applyBorder="1" applyAlignment="1" applyProtection="1">
      <alignment horizontal="left"/>
    </xf>
    <xf numFmtId="0" fontId="20" fillId="0" borderId="0" xfId="0" applyFont="1" applyAlignment="1" applyProtection="1">
      <protection locked="0"/>
    </xf>
    <xf numFmtId="0" fontId="20" fillId="0" borderId="0" xfId="0" applyFont="1" applyAlignment="1" applyProtection="1"/>
    <xf numFmtId="0" fontId="20" fillId="0" borderId="0" xfId="0" applyFont="1" applyBorder="1" applyAlignment="1" applyProtection="1"/>
    <xf numFmtId="0" fontId="20" fillId="0" borderId="0" xfId="0" applyFont="1" applyAlignment="1" applyProtection="1">
      <alignment horizontal="left"/>
    </xf>
    <xf numFmtId="0" fontId="19" fillId="7" borderId="8" xfId="0" applyFont="1" applyFill="1" applyBorder="1" applyAlignment="1" applyProtection="1"/>
    <xf numFmtId="0" fontId="20" fillId="7" borderId="6" xfId="0" applyFont="1" applyFill="1" applyBorder="1" applyAlignment="1" applyProtection="1"/>
    <xf numFmtId="0" fontId="19" fillId="0" borderId="0" xfId="0" applyFont="1" applyFill="1" applyBorder="1" applyAlignment="1" applyProtection="1">
      <alignment horizontal="left" vertical="top"/>
    </xf>
    <xf numFmtId="3" fontId="20" fillId="0" borderId="0" xfId="0" applyNumberFormat="1" applyFont="1" applyBorder="1" applyAlignment="1" applyProtection="1"/>
    <xf numFmtId="0" fontId="19" fillId="7" borderId="8" xfId="0" applyFont="1" applyFill="1" applyBorder="1" applyAlignment="1" applyProtection="1">
      <alignment horizontal="left" vertical="top"/>
    </xf>
    <xf numFmtId="0" fontId="19" fillId="0" borderId="0" xfId="0" applyFont="1" applyBorder="1" applyAlignment="1" applyProtection="1">
      <alignment vertical="top"/>
    </xf>
    <xf numFmtId="0" fontId="20" fillId="0" borderId="0" xfId="0" applyFont="1" applyBorder="1" applyAlignment="1" applyProtection="1">
      <alignment horizontal="left" vertical="top"/>
    </xf>
    <xf numFmtId="0" fontId="20" fillId="0" borderId="0" xfId="0" applyFont="1" applyAlignment="1" applyProtection="1">
      <alignment horizontal="left" vertical="top"/>
      <protection locked="0"/>
    </xf>
    <xf numFmtId="0" fontId="19" fillId="7" borderId="6" xfId="0" applyFont="1" applyFill="1" applyBorder="1" applyAlignment="1" applyProtection="1">
      <alignment vertical="top"/>
    </xf>
    <xf numFmtId="0" fontId="19" fillId="0" borderId="0" xfId="0" applyFont="1" applyBorder="1" applyAlignment="1" applyProtection="1"/>
    <xf numFmtId="0" fontId="29" fillId="0" borderId="0" xfId="0" applyFont="1" applyBorder="1" applyAlignment="1" applyProtection="1">
      <alignment horizontal="center"/>
    </xf>
    <xf numFmtId="0" fontId="29" fillId="0" borderId="0" xfId="0" applyFont="1" applyAlignment="1" applyProtection="1">
      <alignment horizontal="center"/>
    </xf>
    <xf numFmtId="0" fontId="29" fillId="0" borderId="0" xfId="0" applyFont="1" applyBorder="1" applyAlignment="1" applyProtection="1"/>
    <xf numFmtId="0" fontId="24" fillId="0" borderId="0" xfId="0" applyFont="1" applyBorder="1" applyAlignment="1" applyProtection="1">
      <alignment vertical="top"/>
    </xf>
    <xf numFmtId="9" fontId="20" fillId="0" borderId="0" xfId="3" applyFont="1" applyAlignment="1" applyProtection="1">
      <alignment horizontal="right"/>
    </xf>
    <xf numFmtId="9" fontId="20" fillId="0" borderId="0" xfId="3" applyFont="1" applyAlignment="1" applyProtection="1"/>
    <xf numFmtId="3" fontId="19" fillId="0" borderId="5" xfId="0" applyNumberFormat="1" applyFont="1" applyFill="1" applyBorder="1" applyAlignment="1" applyProtection="1"/>
    <xf numFmtId="3" fontId="19" fillId="0" borderId="7" xfId="0" applyNumberFormat="1" applyFont="1" applyFill="1" applyBorder="1" applyAlignment="1" applyProtection="1"/>
    <xf numFmtId="0" fontId="19" fillId="7" borderId="6" xfId="0" applyFont="1" applyFill="1" applyBorder="1" applyAlignment="1" applyProtection="1">
      <alignment horizontal="left" vertical="top"/>
    </xf>
    <xf numFmtId="3" fontId="20" fillId="2" borderId="5" xfId="0" applyNumberFormat="1" applyFont="1" applyFill="1" applyBorder="1" applyAlignment="1" applyProtection="1">
      <alignment horizontal="right" vertical="top"/>
      <protection locked="0"/>
    </xf>
    <xf numFmtId="0" fontId="20" fillId="0" borderId="0" xfId="0" applyFont="1" applyBorder="1" applyAlignment="1" applyProtection="1">
      <alignment horizontal="center" vertical="top" wrapText="1"/>
    </xf>
    <xf numFmtId="0" fontId="20" fillId="0" borderId="0" xfId="0" applyFont="1" applyBorder="1" applyAlignment="1" applyProtection="1">
      <alignment horizontal="left" vertical="top" wrapText="1"/>
    </xf>
    <xf numFmtId="0" fontId="19" fillId="3" borderId="8" xfId="0" applyFont="1" applyFill="1" applyBorder="1" applyAlignment="1" applyProtection="1">
      <alignment horizontal="left" vertical="center"/>
      <protection hidden="1"/>
    </xf>
    <xf numFmtId="0" fontId="20" fillId="3" borderId="6" xfId="0" applyFont="1" applyFill="1" applyBorder="1" applyAlignment="1" applyProtection="1"/>
    <xf numFmtId="0" fontId="20" fillId="2" borderId="6" xfId="0" applyFont="1" applyFill="1" applyBorder="1" applyAlignment="1" applyProtection="1">
      <alignment horizontal="left" vertical="top"/>
      <protection locked="0"/>
    </xf>
    <xf numFmtId="0" fontId="28" fillId="0" borderId="0" xfId="0" applyFont="1" applyAlignment="1" applyProtection="1">
      <alignment horizontal="left"/>
      <protection locked="0" hidden="1"/>
    </xf>
    <xf numFmtId="0" fontId="19" fillId="0" borderId="0" xfId="0" applyFont="1" applyFill="1" applyBorder="1" applyAlignment="1" applyProtection="1">
      <alignment vertical="top"/>
    </xf>
    <xf numFmtId="0" fontId="19" fillId="0" borderId="11" xfId="0" applyFont="1" applyFill="1" applyBorder="1" applyAlignment="1" applyProtection="1">
      <alignment vertical="top"/>
    </xf>
    <xf numFmtId="0" fontId="20" fillId="3" borderId="0" xfId="0" applyFont="1" applyFill="1" applyProtection="1"/>
    <xf numFmtId="0" fontId="30" fillId="3" borderId="0" xfId="1" applyFont="1" applyFill="1" applyAlignment="1" applyProtection="1">
      <alignment horizontal="centerContinuous" vertical="top" wrapText="1"/>
    </xf>
    <xf numFmtId="0" fontId="20" fillId="3" borderId="0" xfId="0" applyFont="1" applyFill="1" applyBorder="1" applyAlignment="1" applyProtection="1"/>
    <xf numFmtId="0" fontId="20" fillId="3" borderId="0" xfId="0" applyFont="1" applyFill="1" applyAlignment="1" applyProtection="1"/>
    <xf numFmtId="0" fontId="20" fillId="3" borderId="0" xfId="0" applyFont="1" applyFill="1" applyAlignment="1" applyProtection="1">
      <alignment horizontal="left"/>
    </xf>
    <xf numFmtId="0" fontId="20" fillId="3" borderId="0" xfId="0" applyFont="1" applyFill="1" applyAlignment="1" applyProtection="1">
      <protection locked="0"/>
    </xf>
    <xf numFmtId="0" fontId="19" fillId="3" borderId="12" xfId="0" applyFont="1" applyFill="1" applyBorder="1" applyAlignment="1" applyProtection="1"/>
    <xf numFmtId="0" fontId="30" fillId="3" borderId="16" xfId="1" applyFont="1" applyFill="1" applyBorder="1" applyAlignment="1" applyProtection="1">
      <alignment horizontal="centerContinuous" vertical="top" wrapText="1"/>
    </xf>
    <xf numFmtId="0" fontId="4" fillId="7" borderId="8" xfId="0" applyFont="1" applyFill="1" applyBorder="1" applyAlignment="1" applyProtection="1">
      <alignment horizontal="left" vertical="top" wrapText="1"/>
    </xf>
    <xf numFmtId="0" fontId="20" fillId="7" borderId="5" xfId="0" applyFont="1" applyFill="1" applyBorder="1" applyAlignment="1" applyProtection="1">
      <alignment horizontal="left" vertical="top" wrapText="1"/>
    </xf>
    <xf numFmtId="0" fontId="31" fillId="3" borderId="5" xfId="0" applyFont="1" applyFill="1" applyBorder="1" applyAlignment="1" applyProtection="1">
      <alignment horizontal="left" vertical="top"/>
    </xf>
    <xf numFmtId="0" fontId="32" fillId="0" borderId="8" xfId="0" applyFont="1" applyBorder="1" applyAlignment="1" applyProtection="1">
      <alignment vertical="top"/>
    </xf>
    <xf numFmtId="0" fontId="32" fillId="0" borderId="6" xfId="0" applyFont="1" applyBorder="1" applyAlignment="1" applyProtection="1">
      <alignment vertical="top"/>
    </xf>
    <xf numFmtId="0" fontId="32" fillId="0" borderId="6" xfId="0" applyFont="1" applyBorder="1" applyAlignment="1" applyProtection="1">
      <alignment horizontal="left" vertical="top"/>
    </xf>
    <xf numFmtId="0" fontId="32" fillId="0" borderId="5" xfId="0" applyFont="1" applyBorder="1" applyAlignment="1" applyProtection="1">
      <alignment horizontal="left" vertical="top"/>
    </xf>
    <xf numFmtId="0" fontId="20" fillId="0" borderId="0" xfId="0" applyFont="1" applyAlignment="1" applyProtection="1">
      <alignment wrapText="1"/>
      <protection locked="0"/>
    </xf>
    <xf numFmtId="0" fontId="20" fillId="0" borderId="0" xfId="0" applyFont="1" applyAlignment="1" applyProtection="1">
      <alignment wrapText="1"/>
    </xf>
    <xf numFmtId="0" fontId="19" fillId="0" borderId="5" xfId="0" applyFont="1" applyBorder="1" applyAlignment="1" applyProtection="1">
      <alignment horizontal="left" vertical="top"/>
    </xf>
    <xf numFmtId="0" fontId="32" fillId="0" borderId="0" xfId="0" applyFont="1" applyAlignment="1" applyProtection="1"/>
    <xf numFmtId="0" fontId="20" fillId="0" borderId="6"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8" xfId="0" applyFont="1" applyBorder="1" applyAlignment="1" applyProtection="1">
      <alignment horizontal="left"/>
    </xf>
    <xf numFmtId="0" fontId="20" fillId="0" borderId="7" xfId="0" applyFont="1" applyBorder="1" applyAlignment="1" applyProtection="1">
      <alignment horizontal="left"/>
    </xf>
    <xf numFmtId="0" fontId="20" fillId="0" borderId="6" xfId="0" applyFont="1" applyBorder="1" applyAlignment="1" applyProtection="1">
      <alignment horizontal="left"/>
    </xf>
    <xf numFmtId="0" fontId="20" fillId="0" borderId="0" xfId="0" applyFont="1" applyBorder="1" applyAlignment="1" applyProtection="1">
      <alignment horizontal="center" wrapText="1"/>
    </xf>
    <xf numFmtId="0" fontId="20" fillId="0" borderId="0" xfId="0" applyFont="1" applyBorder="1" applyAlignment="1" applyProtection="1">
      <alignment horizontal="left" wrapText="1"/>
    </xf>
    <xf numFmtId="0" fontId="25" fillId="0" borderId="0" xfId="0" applyFont="1" applyBorder="1" applyAlignment="1" applyProtection="1"/>
    <xf numFmtId="0" fontId="25" fillId="0" borderId="0" xfId="0" applyFont="1" applyAlignment="1" applyProtection="1"/>
    <xf numFmtId="0" fontId="25" fillId="0" borderId="0" xfId="0" applyFont="1" applyAlignment="1" applyProtection="1">
      <alignment horizontal="left"/>
    </xf>
    <xf numFmtId="0" fontId="19" fillId="0" borderId="0" xfId="0" applyFont="1" applyBorder="1" applyAlignment="1" applyProtection="1">
      <alignment horizontal="center" wrapText="1"/>
    </xf>
    <xf numFmtId="0" fontId="18" fillId="0" borderId="0" xfId="0" applyFont="1" applyFill="1" applyBorder="1" applyProtection="1"/>
    <xf numFmtId="0" fontId="18" fillId="0" borderId="0" xfId="0" applyFont="1" applyProtection="1"/>
    <xf numFmtId="0" fontId="17" fillId="6" borderId="5" xfId="0" applyFont="1" applyFill="1" applyBorder="1" applyAlignment="1" applyProtection="1">
      <alignment horizontal="left" vertical="top"/>
    </xf>
    <xf numFmtId="0" fontId="19" fillId="0" borderId="14" xfId="0" applyFont="1" applyBorder="1" applyAlignment="1" applyProtection="1">
      <alignment horizontal="center"/>
    </xf>
    <xf numFmtId="0" fontId="19" fillId="0" borderId="15" xfId="0" applyFont="1" applyBorder="1" applyAlignment="1" applyProtection="1">
      <alignment horizontal="center"/>
    </xf>
    <xf numFmtId="0" fontId="20" fillId="0" borderId="0" xfId="0" applyFont="1" applyBorder="1" applyAlignment="1" applyProtection="1">
      <alignment horizontal="left" vertical="top" indent="2"/>
    </xf>
    <xf numFmtId="0" fontId="18" fillId="0" borderId="0" xfId="0" applyFont="1" applyFill="1" applyBorder="1" applyAlignment="1" applyProtection="1">
      <alignment horizontal="left"/>
    </xf>
    <xf numFmtId="0" fontId="20" fillId="0" borderId="0" xfId="0" applyFont="1" applyBorder="1" applyAlignment="1" applyProtection="1">
      <alignment horizontal="left"/>
    </xf>
    <xf numFmtId="0" fontId="19" fillId="0" borderId="5" xfId="0" applyFont="1" applyFill="1" applyBorder="1" applyAlignment="1" applyProtection="1">
      <alignment horizontal="center" vertical="center"/>
    </xf>
    <xf numFmtId="0" fontId="17" fillId="6" borderId="8" xfId="0" applyFont="1" applyFill="1" applyBorder="1" applyAlignment="1" applyProtection="1">
      <alignment horizontal="left" vertical="top"/>
    </xf>
    <xf numFmtId="0" fontId="19" fillId="6" borderId="7" xfId="0" applyFont="1" applyFill="1" applyBorder="1" applyAlignment="1" applyProtection="1">
      <alignment horizontal="left" vertical="top"/>
    </xf>
    <xf numFmtId="0" fontId="20" fillId="0" borderId="0" xfId="0" applyFont="1" applyAlignment="1">
      <alignment vertical="center"/>
    </xf>
    <xf numFmtId="0" fontId="20" fillId="0" borderId="6"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indent="1"/>
    </xf>
    <xf numFmtId="0" fontId="20" fillId="0" borderId="5" xfId="0" quotePrefix="1" applyFont="1" applyBorder="1" applyAlignment="1" applyProtection="1">
      <alignment horizontal="left" vertical="top" wrapText="1" indent="2"/>
    </xf>
    <xf numFmtId="0" fontId="20" fillId="0" borderId="5" xfId="0" applyFont="1" applyBorder="1" applyAlignment="1" applyProtection="1">
      <alignment horizontal="left" vertical="top" wrapText="1"/>
      <protection locked="0"/>
    </xf>
    <xf numFmtId="0" fontId="19" fillId="0" borderId="0" xfId="0" applyFont="1" applyBorder="1" applyAlignment="1" applyProtection="1">
      <alignment horizontal="left" vertical="top"/>
    </xf>
    <xf numFmtId="0" fontId="20" fillId="0" borderId="0" xfId="0" applyFont="1" applyFill="1" applyBorder="1" applyAlignment="1" applyProtection="1">
      <alignment horizontal="left" vertical="top" wrapText="1"/>
    </xf>
    <xf numFmtId="0" fontId="19" fillId="6" borderId="5" xfId="0" applyFont="1" applyFill="1" applyBorder="1" applyAlignment="1" applyProtection="1">
      <alignment horizontal="left" vertical="center"/>
    </xf>
    <xf numFmtId="0" fontId="19" fillId="6" borderId="5" xfId="0" applyFont="1" applyFill="1" applyBorder="1" applyAlignment="1" applyProtection="1">
      <alignment horizontal="left" vertical="center" wrapText="1"/>
    </xf>
    <xf numFmtId="49" fontId="18" fillId="0" borderId="5" xfId="0" applyNumberFormat="1" applyFont="1" applyFill="1" applyBorder="1" applyAlignment="1" applyProtection="1">
      <alignment horizontal="left" vertical="top" wrapText="1"/>
      <protection hidden="1"/>
    </xf>
    <xf numFmtId="0" fontId="18" fillId="0" borderId="5" xfId="0" applyFont="1" applyBorder="1" applyProtection="1">
      <protection hidden="1"/>
    </xf>
    <xf numFmtId="0" fontId="18" fillId="0" borderId="5" xfId="0" applyFont="1" applyFill="1" applyBorder="1" applyProtection="1">
      <protection hidden="1"/>
    </xf>
    <xf numFmtId="0" fontId="18" fillId="0" borderId="5" xfId="0" applyFont="1" applyFill="1" applyBorder="1" applyAlignment="1" applyProtection="1">
      <alignment horizontal="left" vertical="top" wrapText="1"/>
      <protection hidden="1"/>
    </xf>
    <xf numFmtId="0" fontId="18" fillId="0" borderId="5" xfId="0" applyFont="1" applyBorder="1" applyAlignment="1" applyProtection="1">
      <alignment horizontal="left" vertical="top" wrapText="1"/>
      <protection hidden="1"/>
    </xf>
    <xf numFmtId="0" fontId="18" fillId="5" borderId="5" xfId="0" applyFont="1" applyFill="1" applyBorder="1" applyAlignment="1" applyProtection="1">
      <alignment horizontal="left" wrapText="1"/>
      <protection hidden="1"/>
    </xf>
    <xf numFmtId="0" fontId="18" fillId="0" borderId="5" xfId="0" applyFont="1" applyBorder="1" applyAlignment="1" applyProtection="1">
      <alignment vertical="top" wrapText="1"/>
      <protection hidden="1"/>
    </xf>
    <xf numFmtId="0" fontId="18" fillId="0" borderId="5" xfId="0" quotePrefix="1" applyFont="1" applyBorder="1" applyAlignment="1" applyProtection="1">
      <alignment horizontal="left" vertical="top" wrapText="1"/>
      <protection hidden="1"/>
    </xf>
    <xf numFmtId="0" fontId="19" fillId="6" borderId="5" xfId="0" applyFont="1" applyFill="1" applyBorder="1" applyAlignment="1" applyProtection="1">
      <alignment horizontal="left" vertical="top"/>
    </xf>
    <xf numFmtId="0" fontId="20" fillId="6" borderId="5" xfId="0" applyFont="1" applyFill="1" applyBorder="1" applyAlignment="1" applyProtection="1">
      <alignment horizontal="left" vertical="top"/>
    </xf>
    <xf numFmtId="0" fontId="25" fillId="0" borderId="5" xfId="0" applyFont="1" applyFill="1" applyBorder="1" applyAlignment="1" applyProtection="1">
      <alignment horizontal="left" vertical="top" wrapText="1"/>
    </xf>
    <xf numFmtId="0" fontId="20" fillId="7" borderId="6" xfId="0" applyFont="1" applyFill="1" applyBorder="1" applyAlignment="1" applyProtection="1">
      <alignment horizontal="left" vertical="top" wrapText="1"/>
    </xf>
    <xf numFmtId="0" fontId="19" fillId="0" borderId="0" xfId="0" applyFont="1" applyBorder="1" applyAlignment="1" applyProtection="1">
      <alignment horizontal="left" vertical="top"/>
    </xf>
    <xf numFmtId="0" fontId="20" fillId="0" borderId="5" xfId="0" applyFont="1" applyBorder="1" applyAlignment="1" applyProtection="1">
      <alignment horizontal="left" vertical="top" wrapText="1"/>
      <protection locked="0"/>
    </xf>
    <xf numFmtId="0" fontId="20" fillId="0" borderId="0" xfId="0" applyFont="1" applyBorder="1" applyAlignment="1" applyProtection="1">
      <alignment horizontal="left" vertical="top"/>
    </xf>
    <xf numFmtId="3" fontId="20" fillId="9" borderId="5" xfId="0" applyNumberFormat="1" applyFont="1" applyFill="1" applyBorder="1" applyAlignment="1" applyProtection="1">
      <protection locked="0"/>
    </xf>
    <xf numFmtId="0" fontId="18" fillId="5" borderId="5" xfId="0" applyFont="1" applyFill="1" applyBorder="1" applyAlignment="1" applyProtection="1">
      <alignment horizontal="left" vertical="top" wrapText="1"/>
    </xf>
    <xf numFmtId="0" fontId="17" fillId="6" borderId="7" xfId="0" applyFont="1" applyFill="1" applyBorder="1" applyAlignment="1" applyProtection="1">
      <alignment horizontal="left" vertical="top"/>
      <protection locked="0"/>
    </xf>
    <xf numFmtId="0" fontId="17" fillId="6" borderId="6" xfId="0" applyFont="1" applyFill="1" applyBorder="1" applyAlignment="1" applyProtection="1">
      <alignment horizontal="left" vertical="top"/>
      <protection locked="0"/>
    </xf>
    <xf numFmtId="0" fontId="20" fillId="4" borderId="0" xfId="0" applyFont="1" applyFill="1" applyAlignment="1" applyProtection="1">
      <alignment horizontal="left" vertical="top" wrapText="1"/>
      <protection locked="0"/>
    </xf>
    <xf numFmtId="0" fontId="19" fillId="4" borderId="0" xfId="2" applyFont="1" applyFill="1" applyBorder="1" applyAlignment="1" applyProtection="1">
      <alignment horizontal="left" vertical="top" wrapText="1"/>
      <protection locked="0"/>
    </xf>
    <xf numFmtId="0" fontId="19" fillId="6" borderId="5" xfId="0" applyFont="1" applyFill="1" applyBorder="1" applyAlignment="1" applyProtection="1">
      <alignment horizontal="left" vertical="center"/>
      <protection locked="0"/>
    </xf>
    <xf numFmtId="0" fontId="18" fillId="4" borderId="0" xfId="0" applyFont="1" applyFill="1" applyAlignment="1" applyProtection="1">
      <alignment horizontal="left" vertical="top" wrapText="1"/>
      <protection locked="0"/>
    </xf>
    <xf numFmtId="0" fontId="19" fillId="0" borderId="5" xfId="0" applyFont="1" applyFill="1" applyBorder="1" applyAlignment="1" applyProtection="1">
      <alignment horizontal="left" vertical="top" wrapText="1"/>
      <protection locked="0"/>
    </xf>
    <xf numFmtId="0" fontId="20" fillId="9" borderId="5" xfId="0" applyFont="1" applyFill="1" applyBorder="1" applyAlignment="1" applyProtection="1">
      <alignment horizontal="left"/>
      <protection locked="0"/>
    </xf>
    <xf numFmtId="0" fontId="20" fillId="0" borderId="5" xfId="0" applyFont="1" applyBorder="1" applyAlignment="1" applyProtection="1">
      <alignment horizontal="left" vertical="top" wrapText="1"/>
      <protection locked="0"/>
    </xf>
    <xf numFmtId="0" fontId="17" fillId="6" borderId="8" xfId="2" applyFont="1" applyFill="1" applyBorder="1" applyAlignment="1" applyProtection="1">
      <alignment horizontal="left" vertical="center"/>
    </xf>
    <xf numFmtId="0" fontId="20" fillId="0" borderId="5" xfId="0" applyFont="1" applyBorder="1" applyAlignment="1" applyProtection="1">
      <protection hidden="1"/>
    </xf>
    <xf numFmtId="0" fontId="19" fillId="6" borderId="5" xfId="0" applyFont="1" applyFill="1" applyBorder="1" applyAlignment="1" applyProtection="1">
      <alignment horizontal="left" vertical="top"/>
      <protection locked="0"/>
    </xf>
    <xf numFmtId="0" fontId="19" fillId="0" borderId="5" xfId="0" applyFont="1" applyFill="1" applyBorder="1" applyAlignment="1" applyProtection="1">
      <alignment horizontal="left" vertical="top"/>
      <protection locked="0"/>
    </xf>
    <xf numFmtId="0" fontId="20" fillId="0" borderId="0" xfId="2" applyFont="1" applyProtection="1">
      <protection locked="0"/>
    </xf>
    <xf numFmtId="0" fontId="19" fillId="0" borderId="0" xfId="2" applyFont="1" applyFill="1" applyBorder="1" applyAlignment="1" applyProtection="1">
      <alignment horizontal="center" vertical="top"/>
      <protection locked="0"/>
    </xf>
    <xf numFmtId="0" fontId="20" fillId="0" borderId="0" xfId="2" applyFont="1" applyFill="1" applyProtection="1">
      <protection locked="0"/>
    </xf>
    <xf numFmtId="0" fontId="19" fillId="0" borderId="0" xfId="2" applyFont="1" applyAlignment="1" applyProtection="1">
      <alignment vertical="center"/>
      <protection locked="0"/>
    </xf>
    <xf numFmtId="0" fontId="7" fillId="0" borderId="5" xfId="2" applyBorder="1" applyProtection="1">
      <protection locked="0"/>
    </xf>
    <xf numFmtId="0" fontId="20" fillId="0" borderId="0" xfId="2" applyFont="1" applyAlignment="1" applyProtection="1">
      <alignment vertical="center"/>
      <protection locked="0"/>
    </xf>
    <xf numFmtId="0" fontId="19" fillId="0" borderId="0" xfId="2" applyFont="1" applyProtection="1">
      <protection locked="0"/>
    </xf>
    <xf numFmtId="0" fontId="19" fillId="0" borderId="0" xfId="2" applyFont="1" applyAlignment="1" applyProtection="1">
      <alignment horizontal="left" vertical="center" wrapText="1"/>
      <protection locked="0"/>
    </xf>
    <xf numFmtId="0" fontId="34" fillId="0" borderId="0" xfId="2" applyFont="1" applyAlignment="1" applyProtection="1">
      <alignment horizontal="left" vertical="center" wrapText="1"/>
      <protection locked="0"/>
    </xf>
    <xf numFmtId="0" fontId="19" fillId="5" borderId="5" xfId="0" applyFont="1" applyFill="1" applyBorder="1" applyAlignment="1" applyProtection="1">
      <alignment horizontal="left"/>
      <protection locked="0"/>
    </xf>
    <xf numFmtId="0" fontId="7" fillId="0" borderId="0" xfId="2" applyBorder="1" applyProtection="1">
      <protection locked="0"/>
    </xf>
    <xf numFmtId="0" fontId="17" fillId="6" borderId="7" xfId="2" applyFont="1" applyFill="1" applyBorder="1" applyAlignment="1" applyProtection="1">
      <alignment horizontal="left" vertical="center"/>
      <protection locked="0"/>
    </xf>
    <xf numFmtId="0" fontId="17" fillId="6" borderId="6" xfId="2" applyFont="1" applyFill="1" applyBorder="1" applyAlignment="1" applyProtection="1">
      <alignment horizontal="left" vertical="center"/>
      <protection locked="0"/>
    </xf>
    <xf numFmtId="0" fontId="20" fillId="9" borderId="5" xfId="0" applyFont="1" applyFill="1" applyBorder="1" applyAlignment="1" applyProtection="1">
      <alignment horizontal="left" vertical="top" wrapText="1"/>
      <protection locked="0"/>
    </xf>
    <xf numFmtId="0" fontId="20" fillId="9" borderId="5" xfId="0" applyFont="1" applyFill="1" applyBorder="1" applyAlignment="1" applyProtection="1">
      <alignment horizontal="left" vertical="top"/>
      <protection locked="0"/>
    </xf>
    <xf numFmtId="3" fontId="20" fillId="10" borderId="5" xfId="0" applyNumberFormat="1" applyFont="1" applyFill="1" applyBorder="1" applyAlignment="1" applyProtection="1">
      <protection locked="0"/>
    </xf>
    <xf numFmtId="3" fontId="20" fillId="10" borderId="9" xfId="0" applyNumberFormat="1" applyFont="1" applyFill="1" applyBorder="1" applyAlignment="1" applyProtection="1">
      <protection locked="0"/>
    </xf>
    <xf numFmtId="0" fontId="20" fillId="10" borderId="5" xfId="0" applyFont="1" applyFill="1" applyBorder="1" applyAlignment="1" applyProtection="1">
      <protection locked="0"/>
    </xf>
    <xf numFmtId="0" fontId="33" fillId="10" borderId="6" xfId="0" applyFont="1" applyFill="1" applyBorder="1" applyAlignment="1" applyProtection="1">
      <alignment horizontal="left" vertical="top"/>
      <protection locked="0" hidden="1"/>
    </xf>
    <xf numFmtId="0" fontId="20" fillId="10" borderId="8" xfId="0" applyFont="1" applyFill="1" applyBorder="1" applyAlignment="1" applyProtection="1">
      <alignment horizontal="left" vertical="top" wrapText="1"/>
      <protection locked="0"/>
    </xf>
    <xf numFmtId="0" fontId="20" fillId="10" borderId="6" xfId="0" applyFont="1" applyFill="1" applyBorder="1" applyAlignment="1" applyProtection="1">
      <alignment horizontal="left" vertical="top" wrapText="1"/>
      <protection locked="0"/>
    </xf>
    <xf numFmtId="0" fontId="20" fillId="10" borderId="5" xfId="0" applyFont="1" applyFill="1" applyBorder="1" applyAlignment="1" applyProtection="1">
      <alignment horizontal="left" vertical="top" wrapText="1"/>
      <protection locked="0"/>
    </xf>
    <xf numFmtId="0" fontId="20" fillId="10" borderId="6" xfId="0" applyFont="1" applyFill="1" applyBorder="1" applyAlignment="1" applyProtection="1">
      <alignment vertical="top" wrapText="1"/>
      <protection locked="0"/>
    </xf>
    <xf numFmtId="0" fontId="20" fillId="10" borderId="0" xfId="0" applyFont="1" applyFill="1" applyAlignment="1" applyProtection="1"/>
    <xf numFmtId="0" fontId="20" fillId="0" borderId="5" xfId="0" applyFont="1" applyBorder="1" applyAlignment="1" applyProtection="1">
      <alignment horizontal="right"/>
    </xf>
    <xf numFmtId="3" fontId="20" fillId="0" borderId="0" xfId="0" applyNumberFormat="1" applyFont="1" applyBorder="1" applyAlignment="1" applyProtection="1">
      <protection locked="0"/>
    </xf>
    <xf numFmtId="0" fontId="19" fillId="0" borderId="0" xfId="0" applyFont="1" applyBorder="1" applyAlignment="1" applyProtection="1">
      <alignment horizontal="left" vertical="top"/>
    </xf>
    <xf numFmtId="0" fontId="20" fillId="0" borderId="0" xfId="0" applyFont="1" applyBorder="1" applyAlignment="1" applyProtection="1">
      <alignment horizontal="left" vertical="top"/>
    </xf>
    <xf numFmtId="0" fontId="20" fillId="0" borderId="5" xfId="0" quotePrefix="1" applyFont="1" applyFill="1" applyBorder="1" applyAlignment="1" applyProtection="1">
      <alignment horizontal="left" vertical="top" wrapText="1"/>
    </xf>
    <xf numFmtId="0" fontId="20" fillId="0" borderId="5" xfId="0" applyFont="1" applyFill="1" applyBorder="1" applyAlignment="1" applyProtection="1">
      <alignment horizontal="left" vertical="top" wrapText="1" indent="1"/>
    </xf>
    <xf numFmtId="0" fontId="20" fillId="0" borderId="8" xfId="0" applyFont="1" applyFill="1" applyBorder="1" applyAlignment="1" applyProtection="1">
      <alignment vertical="top" wrapText="1"/>
    </xf>
    <xf numFmtId="0" fontId="20" fillId="0" borderId="0" xfId="0" applyFont="1" applyFill="1" applyBorder="1" applyAlignment="1" applyProtection="1">
      <alignment horizontal="left" vertical="top" wrapText="1"/>
    </xf>
    <xf numFmtId="0" fontId="19" fillId="0" borderId="0" xfId="0" applyFont="1" applyBorder="1" applyAlignment="1" applyProtection="1">
      <alignment horizontal="left" vertical="top"/>
    </xf>
    <xf numFmtId="0" fontId="20" fillId="0" borderId="0" xfId="0" applyFont="1" applyBorder="1" applyAlignment="1" applyProtection="1">
      <alignment horizontal="left" vertical="top"/>
    </xf>
    <xf numFmtId="0" fontId="20" fillId="0" borderId="0" xfId="2" applyFont="1" applyProtection="1"/>
    <xf numFmtId="0" fontId="20" fillId="5" borderId="5" xfId="0" applyFont="1" applyFill="1" applyBorder="1" applyAlignment="1" applyProtection="1">
      <alignment horizontal="left"/>
    </xf>
    <xf numFmtId="0" fontId="18" fillId="5" borderId="5" xfId="0" applyFont="1" applyFill="1" applyBorder="1" applyAlignment="1" applyProtection="1">
      <alignment horizontal="left"/>
      <protection hidden="1"/>
    </xf>
    <xf numFmtId="0" fontId="20" fillId="5" borderId="5" xfId="0" applyFont="1" applyFill="1" applyBorder="1" applyAlignment="1" applyProtection="1">
      <alignment horizontal="left" vertical="top"/>
    </xf>
    <xf numFmtId="0" fontId="18" fillId="5" borderId="5" xfId="0" applyFont="1" applyFill="1" applyBorder="1" applyAlignment="1" applyProtection="1">
      <alignment horizontal="left" vertical="top"/>
    </xf>
    <xf numFmtId="0" fontId="20" fillId="5" borderId="5" xfId="0" applyFont="1" applyFill="1" applyBorder="1" applyAlignment="1" applyProtection="1">
      <alignment horizontal="left" vertical="top"/>
      <protection locked="0"/>
    </xf>
    <xf numFmtId="0" fontId="20" fillId="4" borderId="5" xfId="0" applyFont="1" applyFill="1" applyBorder="1" applyAlignment="1" applyProtection="1">
      <alignment horizontal="left" vertical="top"/>
    </xf>
    <xf numFmtId="0" fontId="20" fillId="0" borderId="0" xfId="0" applyFont="1" applyFill="1" applyAlignment="1" applyProtection="1"/>
    <xf numFmtId="0" fontId="20" fillId="5" borderId="0" xfId="0" applyFont="1" applyFill="1" applyAlignment="1" applyProtection="1"/>
    <xf numFmtId="0" fontId="37" fillId="0" borderId="0" xfId="0" applyFont="1"/>
    <xf numFmtId="0" fontId="20" fillId="0" borderId="5" xfId="0" applyFont="1" applyBorder="1" applyAlignment="1" applyProtection="1">
      <alignment horizontal="left" vertical="top" wrapText="1"/>
      <protection locked="0"/>
    </xf>
    <xf numFmtId="0" fontId="19" fillId="0" borderId="0" xfId="0" applyFont="1" applyFill="1" applyBorder="1" applyAlignment="1" applyProtection="1">
      <alignment horizontal="left" vertical="top"/>
    </xf>
    <xf numFmtId="0" fontId="20" fillId="0" borderId="0" xfId="0" applyFont="1" applyFill="1" applyBorder="1" applyAlignment="1" applyProtection="1">
      <alignment horizontal="left" vertical="top" wrapText="1"/>
    </xf>
    <xf numFmtId="0" fontId="19" fillId="9" borderId="0" xfId="2" applyFont="1" applyFill="1" applyBorder="1" applyAlignment="1" applyProtection="1">
      <alignment horizontal="left" vertical="top" wrapText="1"/>
      <protection locked="0"/>
    </xf>
    <xf numFmtId="0" fontId="19" fillId="9" borderId="0" xfId="0" applyFont="1" applyFill="1" applyBorder="1" applyAlignment="1" applyProtection="1">
      <alignment horizontal="left" vertical="top" wrapText="1"/>
    </xf>
    <xf numFmtId="49" fontId="20" fillId="0" borderId="5" xfId="0" applyNumberFormat="1" applyFont="1" applyFill="1" applyBorder="1" applyAlignment="1" applyProtection="1">
      <alignment horizontal="left" vertical="top" wrapText="1"/>
      <protection hidden="1"/>
    </xf>
    <xf numFmtId="0" fontId="19" fillId="4" borderId="10" xfId="0" applyFont="1" applyFill="1" applyBorder="1" applyAlignment="1" applyProtection="1">
      <alignment horizontal="left" vertical="top"/>
    </xf>
    <xf numFmtId="0" fontId="19" fillId="4" borderId="10" xfId="0" applyFont="1" applyFill="1" applyBorder="1" applyAlignment="1" applyProtection="1">
      <alignment horizontal="left" vertical="top"/>
      <protection locked="0"/>
    </xf>
    <xf numFmtId="0" fontId="20" fillId="0" borderId="5" xfId="0" applyFont="1" applyFill="1" applyBorder="1" applyAlignment="1" applyProtection="1">
      <alignment horizontal="left" vertical="top"/>
      <protection locked="0"/>
    </xf>
    <xf numFmtId="0" fontId="19" fillId="7" borderId="5" xfId="0" applyFont="1" applyFill="1" applyBorder="1" applyAlignment="1" applyProtection="1">
      <alignment horizontal="left" vertical="center"/>
    </xf>
    <xf numFmtId="0" fontId="20" fillId="7" borderId="5" xfId="0" applyFont="1" applyFill="1" applyBorder="1" applyAlignment="1" applyProtection="1">
      <alignment horizontal="left" vertical="top"/>
      <protection locked="0"/>
    </xf>
    <xf numFmtId="0" fontId="19" fillId="7" borderId="5" xfId="0" applyFont="1" applyFill="1" applyBorder="1" applyAlignment="1" applyProtection="1">
      <alignment horizontal="left" vertical="top"/>
      <protection locked="0"/>
    </xf>
    <xf numFmtId="0" fontId="19" fillId="0" borderId="0" xfId="0" applyFont="1" applyFill="1" applyAlignment="1" applyProtection="1">
      <alignment horizontal="left"/>
    </xf>
    <xf numFmtId="0" fontId="20" fillId="0" borderId="0" xfId="0" applyFont="1" applyFill="1" applyAlignment="1" applyProtection="1">
      <alignment horizontal="left"/>
    </xf>
    <xf numFmtId="0" fontId="19" fillId="0" borderId="5" xfId="0" applyFont="1" applyFill="1" applyBorder="1" applyAlignment="1" applyProtection="1">
      <alignment horizontal="left" vertical="top" wrapText="1"/>
    </xf>
    <xf numFmtId="0" fontId="17" fillId="4" borderId="0" xfId="0" applyFont="1" applyFill="1" applyBorder="1" applyAlignment="1" applyProtection="1">
      <alignment horizontal="center" vertical="top"/>
    </xf>
    <xf numFmtId="0" fontId="17" fillId="6" borderId="12" xfId="0" applyFont="1" applyFill="1" applyBorder="1" applyAlignment="1" applyProtection="1">
      <alignment horizontal="left" vertical="top"/>
    </xf>
    <xf numFmtId="0" fontId="19" fillId="6" borderId="16" xfId="0" applyFont="1" applyFill="1" applyBorder="1" applyAlignment="1" applyProtection="1">
      <alignment horizontal="left" vertical="top"/>
    </xf>
    <xf numFmtId="0" fontId="17" fillId="6" borderId="16" xfId="0" applyFont="1" applyFill="1" applyBorder="1" applyAlignment="1" applyProtection="1">
      <alignment horizontal="left" vertical="top"/>
      <protection locked="0"/>
    </xf>
    <xf numFmtId="0" fontId="17" fillId="6" borderId="15" xfId="0" applyFont="1" applyFill="1" applyBorder="1" applyAlignment="1" applyProtection="1">
      <alignment horizontal="left" vertical="top"/>
      <protection locked="0"/>
    </xf>
    <xf numFmtId="0" fontId="19" fillId="0" borderId="5" xfId="2" applyFont="1" applyFill="1" applyBorder="1" applyAlignment="1" applyProtection="1">
      <alignment horizontal="left" vertical="top" wrapText="1"/>
    </xf>
    <xf numFmtId="0" fontId="19" fillId="0" borderId="5" xfId="0" applyFont="1" applyBorder="1" applyAlignment="1" applyProtection="1">
      <alignment horizontal="left" vertical="top" wrapText="1"/>
    </xf>
    <xf numFmtId="0" fontId="19" fillId="9" borderId="5" xfId="2" applyFont="1" applyFill="1" applyBorder="1" applyAlignment="1" applyProtection="1">
      <alignment horizontal="left" vertical="top" wrapText="1"/>
      <protection locked="0"/>
    </xf>
    <xf numFmtId="0" fontId="19" fillId="9" borderId="5" xfId="0" applyFont="1" applyFill="1" applyBorder="1" applyAlignment="1" applyProtection="1">
      <alignment horizontal="left" vertical="top" wrapText="1"/>
    </xf>
    <xf numFmtId="0" fontId="19" fillId="0" borderId="5" xfId="2" applyFont="1" applyFill="1" applyBorder="1" applyAlignment="1" applyProtection="1">
      <alignment horizontal="left" vertical="top" wrapText="1"/>
      <protection locked="0"/>
    </xf>
    <xf numFmtId="0" fontId="17" fillId="6" borderId="21" xfId="0" applyFont="1" applyFill="1" applyBorder="1" applyAlignment="1" applyProtection="1">
      <alignment horizontal="left" vertical="top"/>
    </xf>
    <xf numFmtId="0" fontId="19" fillId="6" borderId="21" xfId="0" applyFont="1" applyFill="1" applyBorder="1" applyAlignment="1" applyProtection="1">
      <alignment horizontal="left" vertical="top"/>
    </xf>
    <xf numFmtId="0" fontId="20" fillId="6" borderId="21" xfId="0" applyFont="1" applyFill="1" applyBorder="1" applyAlignment="1" applyProtection="1">
      <alignment horizontal="left" vertical="top"/>
    </xf>
    <xf numFmtId="0" fontId="19" fillId="6" borderId="21" xfId="0" applyFont="1" applyFill="1" applyBorder="1" applyAlignment="1" applyProtection="1">
      <alignment horizontal="left" vertical="top"/>
      <protection locked="0"/>
    </xf>
    <xf numFmtId="0" fontId="19" fillId="9" borderId="5" xfId="0" applyFont="1" applyFill="1" applyBorder="1" applyAlignment="1" applyProtection="1">
      <alignment horizontal="left" vertical="top" wrapText="1"/>
      <protection locked="0"/>
    </xf>
    <xf numFmtId="0" fontId="19" fillId="4" borderId="5" xfId="0" applyFont="1" applyFill="1" applyBorder="1" applyAlignment="1" applyProtection="1">
      <alignment horizontal="left" vertical="top"/>
      <protection locked="0"/>
    </xf>
    <xf numFmtId="0" fontId="17" fillId="6" borderId="21" xfId="0" applyFont="1" applyFill="1" applyBorder="1" applyAlignment="1" applyProtection="1">
      <alignment horizontal="left" vertical="center"/>
    </xf>
    <xf numFmtId="0" fontId="19" fillId="6" borderId="21" xfId="0" applyFont="1" applyFill="1" applyBorder="1" applyAlignment="1" applyProtection="1">
      <alignment horizontal="left" vertical="center"/>
    </xf>
    <xf numFmtId="0" fontId="19" fillId="6" borderId="21" xfId="0" applyFont="1" applyFill="1" applyBorder="1" applyAlignment="1" applyProtection="1">
      <alignment horizontal="left" vertical="center"/>
      <protection locked="0"/>
    </xf>
    <xf numFmtId="0" fontId="19" fillId="4" borderId="5" xfId="2" applyFont="1" applyFill="1" applyBorder="1" applyAlignment="1" applyProtection="1">
      <alignment horizontal="left" vertical="top" wrapText="1"/>
      <protection locked="0"/>
    </xf>
    <xf numFmtId="0" fontId="1" fillId="7" borderId="6" xfId="0" applyFont="1" applyFill="1" applyBorder="1" applyAlignment="1" applyProtection="1">
      <alignment horizontal="left" vertical="top" wrapText="1"/>
    </xf>
    <xf numFmtId="0" fontId="19" fillId="0" borderId="0" xfId="0" applyFont="1" applyAlignment="1" applyProtection="1">
      <alignment vertical="top"/>
    </xf>
    <xf numFmtId="0" fontId="17" fillId="6" borderId="5" xfId="0" applyFont="1" applyFill="1" applyBorder="1" applyAlignment="1" applyProtection="1">
      <alignment vertical="top"/>
    </xf>
    <xf numFmtId="0" fontId="20" fillId="7" borderId="5" xfId="0" applyFont="1" applyFill="1" applyBorder="1" applyAlignment="1" applyProtection="1">
      <alignment vertical="top"/>
    </xf>
    <xf numFmtId="0" fontId="23" fillId="0" borderId="5" xfId="0" applyFont="1" applyFill="1" applyBorder="1" applyAlignment="1" applyProtection="1">
      <alignment vertical="top"/>
    </xf>
    <xf numFmtId="0" fontId="19" fillId="5" borderId="5" xfId="0" applyFont="1" applyFill="1" applyBorder="1" applyAlignment="1" applyProtection="1">
      <alignment vertical="top"/>
    </xf>
    <xf numFmtId="0" fontId="20" fillId="0" borderId="11" xfId="0" applyFont="1" applyBorder="1" applyAlignment="1" applyProtection="1">
      <alignment vertical="top"/>
    </xf>
    <xf numFmtId="0" fontId="20" fillId="10" borderId="8" xfId="0" applyFont="1" applyFill="1" applyBorder="1" applyAlignment="1" applyProtection="1">
      <alignment horizontal="left" vertical="top" wrapText="1"/>
      <protection locked="0"/>
    </xf>
    <xf numFmtId="0" fontId="20" fillId="10" borderId="7" xfId="0" applyFont="1" applyFill="1" applyBorder="1" applyAlignment="1" applyProtection="1">
      <alignment horizontal="left" vertical="top" wrapText="1"/>
      <protection locked="0"/>
    </xf>
    <xf numFmtId="0" fontId="20" fillId="10" borderId="6" xfId="0" applyFont="1" applyFill="1" applyBorder="1" applyAlignment="1" applyProtection="1">
      <alignment horizontal="left" vertical="top" wrapText="1"/>
      <protection locked="0"/>
    </xf>
    <xf numFmtId="0" fontId="20" fillId="0" borderId="8" xfId="0" applyFont="1" applyFill="1" applyBorder="1" applyAlignment="1" applyProtection="1">
      <alignment horizontal="left" vertical="top" wrapText="1"/>
      <protection locked="0"/>
    </xf>
    <xf numFmtId="0" fontId="20" fillId="0" borderId="7" xfId="0" applyFont="1" applyFill="1" applyBorder="1" applyAlignment="1" applyProtection="1">
      <alignment horizontal="left" vertical="top" wrapText="1"/>
      <protection locked="0"/>
    </xf>
    <xf numFmtId="0" fontId="20" fillId="0" borderId="6" xfId="0" applyFont="1" applyFill="1" applyBorder="1" applyAlignment="1" applyProtection="1">
      <alignment horizontal="left" vertical="top" wrapText="1"/>
      <protection locked="0"/>
    </xf>
    <xf numFmtId="0" fontId="20" fillId="9" borderId="8" xfId="0" applyFont="1" applyFill="1" applyBorder="1" applyAlignment="1" applyProtection="1">
      <alignment horizontal="left" vertical="top"/>
      <protection locked="0"/>
    </xf>
    <xf numFmtId="0" fontId="20" fillId="9" borderId="7" xfId="0" applyFont="1" applyFill="1" applyBorder="1" applyAlignment="1" applyProtection="1">
      <alignment horizontal="left" vertical="top"/>
      <protection locked="0"/>
    </xf>
    <xf numFmtId="0" fontId="20" fillId="9" borderId="6" xfId="0" applyFont="1" applyFill="1" applyBorder="1" applyAlignment="1" applyProtection="1">
      <alignment horizontal="left" vertical="top"/>
      <protection locked="0"/>
    </xf>
    <xf numFmtId="0" fontId="4" fillId="0" borderId="5"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27" fillId="0" borderId="8" xfId="0" applyFont="1" applyBorder="1" applyAlignment="1" applyProtection="1">
      <alignment horizontal="left" vertical="top" wrapText="1"/>
    </xf>
    <xf numFmtId="0" fontId="27" fillId="0" borderId="7" xfId="0" applyFont="1" applyBorder="1" applyAlignment="1" applyProtection="1">
      <alignment horizontal="left" vertical="top" wrapText="1"/>
    </xf>
    <xf numFmtId="0" fontId="27" fillId="0" borderId="6" xfId="0" applyFont="1" applyBorder="1" applyAlignment="1" applyProtection="1">
      <alignment horizontal="left" vertical="top" wrapText="1"/>
    </xf>
    <xf numFmtId="0" fontId="17" fillId="4" borderId="8" xfId="0" applyFont="1" applyFill="1" applyBorder="1" applyAlignment="1" applyProtection="1">
      <alignment horizontal="center" vertical="center"/>
    </xf>
    <xf numFmtId="0" fontId="17" fillId="4" borderId="7" xfId="0" applyFont="1" applyFill="1" applyBorder="1" applyAlignment="1" applyProtection="1">
      <alignment horizontal="center" vertical="center"/>
    </xf>
    <xf numFmtId="0" fontId="20" fillId="0" borderId="8" xfId="0" applyFont="1" applyBorder="1" applyAlignment="1" applyProtection="1">
      <alignment horizontal="left"/>
    </xf>
    <xf numFmtId="0" fontId="20" fillId="0" borderId="6" xfId="0" applyFont="1" applyBorder="1" applyAlignment="1" applyProtection="1">
      <alignment horizontal="left"/>
    </xf>
    <xf numFmtId="0" fontId="20" fillId="10" borderId="5" xfId="0" applyFont="1" applyFill="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4" fillId="7" borderId="8" xfId="0" applyFont="1" applyFill="1" applyBorder="1" applyAlignment="1" applyProtection="1">
      <alignment horizontal="left" vertical="top" wrapText="1"/>
    </xf>
    <xf numFmtId="0" fontId="4" fillId="7" borderId="6" xfId="0" applyFont="1" applyFill="1" applyBorder="1" applyAlignment="1" applyProtection="1">
      <alignment horizontal="left" vertical="top" wrapText="1"/>
    </xf>
    <xf numFmtId="0" fontId="20" fillId="7" borderId="8" xfId="0" applyFont="1" applyFill="1" applyBorder="1" applyAlignment="1" applyProtection="1">
      <alignment horizontal="left" vertical="top" wrapText="1"/>
    </xf>
    <xf numFmtId="0" fontId="20" fillId="7" borderId="7" xfId="0" applyFont="1" applyFill="1" applyBorder="1" applyAlignment="1" applyProtection="1">
      <alignment horizontal="left" vertical="top" wrapText="1"/>
    </xf>
    <xf numFmtId="0" fontId="20" fillId="7" borderId="6" xfId="0" applyFont="1" applyFill="1" applyBorder="1" applyAlignment="1" applyProtection="1">
      <alignment horizontal="left" vertical="top" wrapText="1"/>
    </xf>
    <xf numFmtId="0" fontId="32" fillId="0" borderId="5" xfId="0" applyFont="1" applyBorder="1" applyAlignment="1" applyProtection="1">
      <alignment horizontal="left" vertical="top"/>
    </xf>
    <xf numFmtId="0" fontId="32" fillId="0" borderId="8" xfId="0" applyFont="1" applyBorder="1" applyAlignment="1" applyProtection="1">
      <alignment horizontal="left" vertical="top"/>
    </xf>
    <xf numFmtId="0" fontId="32" fillId="0" borderId="6" xfId="0" applyFont="1" applyBorder="1" applyAlignment="1" applyProtection="1">
      <alignment horizontal="left" vertical="top"/>
    </xf>
    <xf numFmtId="0" fontId="19" fillId="0" borderId="0" xfId="0" applyFont="1" applyFill="1" applyBorder="1" applyAlignment="1" applyProtection="1">
      <alignment horizontal="left" vertical="top"/>
    </xf>
    <xf numFmtId="0" fontId="19" fillId="0" borderId="8" xfId="1" applyFont="1" applyFill="1" applyBorder="1" applyAlignment="1" applyProtection="1">
      <alignment horizontal="left" vertical="top" wrapText="1"/>
    </xf>
    <xf numFmtId="0" fontId="19" fillId="0" borderId="7" xfId="1" applyFont="1" applyFill="1" applyBorder="1" applyAlignment="1" applyProtection="1">
      <alignment horizontal="left" vertical="top" wrapText="1"/>
    </xf>
    <xf numFmtId="0" fontId="19" fillId="0" borderId="6" xfId="1" applyFont="1" applyFill="1" applyBorder="1" applyAlignment="1" applyProtection="1">
      <alignment horizontal="left" vertical="top" wrapText="1"/>
    </xf>
    <xf numFmtId="0" fontId="19" fillId="0" borderId="0" xfId="0" applyFont="1" applyBorder="1" applyAlignment="1" applyProtection="1">
      <alignment horizontal="left" vertical="top"/>
    </xf>
    <xf numFmtId="0" fontId="19" fillId="0" borderId="10" xfId="0" applyFont="1" applyFill="1" applyBorder="1" applyAlignment="1" applyProtection="1">
      <alignment horizontal="left" vertical="top"/>
    </xf>
    <xf numFmtId="0" fontId="20" fillId="9" borderId="8" xfId="0" applyFont="1" applyFill="1" applyBorder="1" applyAlignment="1" applyProtection="1">
      <alignment horizontal="left" vertical="top" wrapText="1"/>
      <protection locked="0"/>
    </xf>
    <xf numFmtId="0" fontId="20" fillId="9" borderId="7" xfId="0" applyFont="1" applyFill="1" applyBorder="1" applyAlignment="1" applyProtection="1">
      <alignment horizontal="left" vertical="top" wrapText="1"/>
      <protection locked="0"/>
    </xf>
    <xf numFmtId="0" fontId="20" fillId="9" borderId="6" xfId="0" applyFont="1" applyFill="1" applyBorder="1" applyAlignment="1" applyProtection="1">
      <alignment horizontal="left" vertical="top" wrapText="1"/>
      <protection locked="0"/>
    </xf>
    <xf numFmtId="0" fontId="19" fillId="0" borderId="5" xfId="0" applyFont="1" applyFill="1" applyBorder="1" applyAlignment="1" applyProtection="1">
      <alignment horizontal="left" vertical="top"/>
    </xf>
    <xf numFmtId="0" fontId="19" fillId="3" borderId="5" xfId="0" applyFont="1" applyFill="1" applyBorder="1" applyAlignment="1" applyProtection="1">
      <alignment horizontal="left" vertical="top" wrapText="1"/>
    </xf>
    <xf numFmtId="0" fontId="19" fillId="0" borderId="8" xfId="0" applyFont="1" applyFill="1" applyBorder="1" applyAlignment="1" applyProtection="1">
      <alignment horizontal="left" vertical="top"/>
    </xf>
    <xf numFmtId="0" fontId="19" fillId="0" borderId="7" xfId="0" applyFont="1" applyFill="1" applyBorder="1" applyAlignment="1" applyProtection="1">
      <alignment horizontal="left" vertical="top"/>
    </xf>
    <xf numFmtId="0" fontId="19" fillId="0" borderId="6" xfId="0" applyFont="1" applyFill="1" applyBorder="1" applyAlignment="1" applyProtection="1">
      <alignment horizontal="left" vertical="top"/>
    </xf>
    <xf numFmtId="0" fontId="19" fillId="0" borderId="8" xfId="0" applyFont="1" applyFill="1" applyBorder="1" applyAlignment="1" applyProtection="1">
      <alignment horizontal="left" vertical="top" wrapText="1"/>
    </xf>
    <xf numFmtId="0" fontId="19" fillId="0" borderId="7" xfId="0" applyFont="1" applyFill="1" applyBorder="1" applyAlignment="1" applyProtection="1">
      <alignment horizontal="left" vertical="top" wrapText="1"/>
    </xf>
    <xf numFmtId="0" fontId="19" fillId="0" borderId="6" xfId="0" applyFont="1" applyFill="1" applyBorder="1" applyAlignment="1" applyProtection="1">
      <alignment horizontal="left" vertical="top" wrapText="1"/>
    </xf>
    <xf numFmtId="0" fontId="20" fillId="0" borderId="7" xfId="0" applyFont="1" applyBorder="1" applyAlignment="1" applyProtection="1">
      <alignment horizontal="left" vertical="top" wrapText="1"/>
      <protection locked="0"/>
    </xf>
    <xf numFmtId="0" fontId="19" fillId="0" borderId="5" xfId="0" applyFont="1" applyFill="1" applyBorder="1" applyAlignment="1" applyProtection="1">
      <alignment horizontal="left" vertical="top" wrapText="1"/>
    </xf>
    <xf numFmtId="0" fontId="12" fillId="0" borderId="0" xfId="0" applyFont="1" applyAlignment="1" applyProtection="1">
      <alignment horizontal="left" vertical="top" wrapText="1"/>
    </xf>
    <xf numFmtId="0" fontId="9" fillId="0" borderId="12" xfId="0" applyFont="1" applyBorder="1" applyAlignment="1" applyProtection="1">
      <alignment horizontal="center" wrapText="1"/>
    </xf>
    <xf numFmtId="0" fontId="12" fillId="0" borderId="16" xfId="0" applyFont="1" applyBorder="1" applyAlignment="1" applyProtection="1">
      <alignment horizontal="center" wrapText="1"/>
    </xf>
    <xf numFmtId="0" fontId="12" fillId="0" borderId="15" xfId="0" applyFont="1" applyBorder="1" applyAlignment="1" applyProtection="1">
      <alignment horizontal="center" wrapText="1"/>
    </xf>
    <xf numFmtId="0" fontId="9" fillId="7" borderId="17" xfId="0" applyFont="1" applyFill="1" applyBorder="1" applyAlignment="1" applyProtection="1">
      <alignment horizontal="center" vertical="center" wrapText="1"/>
    </xf>
    <xf numFmtId="0" fontId="9" fillId="7" borderId="14" xfId="0" applyFont="1" applyFill="1" applyBorder="1" applyAlignment="1" applyProtection="1">
      <alignment horizontal="center" vertical="center" wrapText="1"/>
    </xf>
    <xf numFmtId="0" fontId="9" fillId="7" borderId="12" xfId="0" applyFont="1" applyFill="1" applyBorder="1" applyAlignment="1" applyProtection="1">
      <alignment horizontal="center" vertical="center" wrapText="1"/>
    </xf>
    <xf numFmtId="0" fontId="9" fillId="7" borderId="15" xfId="0" applyFont="1" applyFill="1" applyBorder="1" applyAlignment="1" applyProtection="1">
      <alignment horizontal="center" vertical="center" wrapText="1"/>
    </xf>
    <xf numFmtId="0" fontId="9" fillId="7" borderId="5" xfId="0" applyFont="1" applyFill="1" applyBorder="1" applyAlignment="1" applyProtection="1">
      <alignment horizontal="center" vertical="center" wrapText="1"/>
    </xf>
    <xf numFmtId="0" fontId="9" fillId="0" borderId="17" xfId="0" applyFont="1" applyBorder="1" applyAlignment="1" applyProtection="1">
      <alignment horizontal="center" wrapText="1"/>
    </xf>
    <xf numFmtId="0" fontId="12" fillId="0" borderId="13" xfId="0" applyFont="1" applyBorder="1" applyAlignment="1" applyProtection="1">
      <alignment horizontal="center" wrapText="1"/>
    </xf>
    <xf numFmtId="0" fontId="12" fillId="0" borderId="14" xfId="0" applyFont="1" applyBorder="1" applyAlignment="1" applyProtection="1">
      <alignment horizontal="center" wrapText="1"/>
    </xf>
    <xf numFmtId="0" fontId="9" fillId="0" borderId="10" xfId="0" applyFont="1" applyBorder="1" applyAlignment="1" applyProtection="1">
      <alignment horizontal="center" wrapText="1"/>
    </xf>
    <xf numFmtId="0" fontId="12" fillId="0" borderId="0" xfId="0" applyFont="1" applyBorder="1" applyAlignment="1" applyProtection="1">
      <alignment horizontal="center" wrapText="1"/>
    </xf>
    <xf numFmtId="0" fontId="12" fillId="0" borderId="11" xfId="0" applyFont="1" applyBorder="1" applyAlignment="1" applyProtection="1">
      <alignment horizontal="center" wrapText="1"/>
    </xf>
    <xf numFmtId="0" fontId="12" fillId="0" borderId="10" xfId="0" applyFont="1" applyBorder="1" applyAlignment="1" applyProtection="1">
      <alignment horizontal="center" wrapText="1"/>
    </xf>
    <xf numFmtId="0" fontId="12" fillId="0" borderId="10" xfId="0" applyFont="1" applyBorder="1" applyAlignment="1" applyProtection="1">
      <alignment horizontal="center" vertical="top" wrapText="1"/>
    </xf>
    <xf numFmtId="0" fontId="12" fillId="0" borderId="0" xfId="0" applyFont="1" applyBorder="1" applyAlignment="1" applyProtection="1">
      <alignment horizontal="center" vertical="top" wrapText="1"/>
    </xf>
    <xf numFmtId="0" fontId="12" fillId="0" borderId="11" xfId="0" applyFont="1" applyBorder="1" applyAlignment="1" applyProtection="1">
      <alignment horizontal="center" vertical="top" wrapText="1"/>
    </xf>
    <xf numFmtId="0" fontId="17" fillId="6" borderId="8" xfId="0" applyFont="1" applyFill="1" applyBorder="1" applyAlignment="1" applyProtection="1">
      <alignment horizontal="center" vertical="center"/>
    </xf>
    <xf numFmtId="0" fontId="17" fillId="6" borderId="7" xfId="0" applyFont="1" applyFill="1" applyBorder="1" applyAlignment="1" applyProtection="1">
      <alignment horizontal="center" vertical="center"/>
    </xf>
    <xf numFmtId="0" fontId="17" fillId="6" borderId="6" xfId="0" applyFont="1" applyFill="1" applyBorder="1" applyAlignment="1" applyProtection="1">
      <alignment horizontal="center" vertical="center"/>
    </xf>
    <xf numFmtId="0" fontId="12" fillId="0" borderId="12" xfId="0" applyFont="1" applyBorder="1" applyAlignment="1" applyProtection="1">
      <alignment horizontal="center" vertical="top" wrapText="1"/>
    </xf>
    <xf numFmtId="0" fontId="12" fillId="0" borderId="16" xfId="0" applyFont="1" applyBorder="1" applyAlignment="1" applyProtection="1">
      <alignment horizontal="center" vertical="top" wrapText="1"/>
    </xf>
    <xf numFmtId="0" fontId="12" fillId="0" borderId="15" xfId="0" applyFont="1" applyBorder="1" applyAlignment="1" applyProtection="1">
      <alignment horizontal="center" vertical="top" wrapText="1"/>
    </xf>
    <xf numFmtId="0" fontId="9" fillId="0" borderId="16" xfId="0" applyFont="1" applyBorder="1" applyAlignment="1" applyProtection="1">
      <alignment horizontal="center" wrapText="1"/>
    </xf>
    <xf numFmtId="0" fontId="9" fillId="0" borderId="15" xfId="0" applyFont="1" applyBorder="1" applyAlignment="1" applyProtection="1">
      <alignment horizontal="center" wrapText="1"/>
    </xf>
    <xf numFmtId="0" fontId="9" fillId="7" borderId="10" xfId="0" applyFont="1" applyFill="1" applyBorder="1" applyAlignment="1" applyProtection="1">
      <alignment horizontal="center" vertical="center" wrapText="1"/>
    </xf>
    <xf numFmtId="0" fontId="9" fillId="7" borderId="11" xfId="0" applyFont="1" applyFill="1" applyBorder="1" applyAlignment="1" applyProtection="1">
      <alignment horizontal="center" vertical="center" wrapText="1"/>
    </xf>
    <xf numFmtId="0" fontId="12" fillId="0" borderId="17" xfId="0" applyFont="1" applyBorder="1" applyAlignment="1" applyProtection="1">
      <alignment horizontal="center" vertical="top" wrapText="1"/>
    </xf>
    <xf numFmtId="0" fontId="12" fillId="0" borderId="13" xfId="0" applyFont="1" applyBorder="1" applyAlignment="1" applyProtection="1">
      <alignment horizontal="center" vertical="top" wrapText="1"/>
    </xf>
    <xf numFmtId="0" fontId="12" fillId="0" borderId="14" xfId="0" applyFont="1" applyBorder="1" applyAlignment="1" applyProtection="1">
      <alignment horizontal="center" vertical="top" wrapText="1"/>
    </xf>
    <xf numFmtId="0" fontId="9" fillId="7" borderId="8"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xf>
    <xf numFmtId="0" fontId="9" fillId="7" borderId="6" xfId="0" applyFont="1" applyFill="1" applyBorder="1" applyAlignment="1" applyProtection="1">
      <alignment horizontal="center" vertical="center" wrapText="1"/>
    </xf>
    <xf numFmtId="0" fontId="9" fillId="7" borderId="13" xfId="0" applyFont="1" applyFill="1" applyBorder="1" applyAlignment="1" applyProtection="1">
      <alignment horizontal="center" vertical="center" wrapText="1"/>
    </xf>
    <xf numFmtId="0" fontId="9" fillId="7" borderId="0" xfId="0" applyFont="1" applyFill="1" applyBorder="1" applyAlignment="1" applyProtection="1">
      <alignment horizontal="center" vertical="center" wrapText="1"/>
    </xf>
    <xf numFmtId="0" fontId="9" fillId="7" borderId="16" xfId="0" applyFont="1" applyFill="1" applyBorder="1" applyAlignment="1" applyProtection="1">
      <alignment horizontal="center" vertical="center" wrapText="1"/>
    </xf>
    <xf numFmtId="0" fontId="9" fillId="7" borderId="8" xfId="0" applyFont="1" applyFill="1" applyBorder="1" applyAlignment="1" applyProtection="1">
      <alignment horizontal="center"/>
    </xf>
    <xf numFmtId="0" fontId="9" fillId="7" borderId="7" xfId="0" applyFont="1" applyFill="1" applyBorder="1" applyAlignment="1" applyProtection="1">
      <alignment horizontal="center"/>
    </xf>
    <xf numFmtId="0" fontId="9" fillId="7" borderId="6" xfId="0" applyFont="1" applyFill="1" applyBorder="1" applyAlignment="1" applyProtection="1">
      <alignment horizontal="center"/>
    </xf>
    <xf numFmtId="0" fontId="9" fillId="7" borderId="8" xfId="0" applyFont="1" applyFill="1" applyBorder="1" applyAlignment="1" applyProtection="1">
      <alignment horizontal="center" wrapText="1"/>
    </xf>
    <xf numFmtId="0" fontId="9" fillId="7" borderId="7" xfId="0" applyFont="1" applyFill="1" applyBorder="1" applyAlignment="1" applyProtection="1">
      <alignment horizontal="center" wrapText="1"/>
    </xf>
    <xf numFmtId="0" fontId="9" fillId="7" borderId="6" xfId="0" applyFont="1" applyFill="1" applyBorder="1" applyAlignment="1" applyProtection="1">
      <alignment horizontal="center" wrapText="1"/>
    </xf>
    <xf numFmtId="0" fontId="9" fillId="7" borderId="8" xfId="0" applyFont="1" applyFill="1" applyBorder="1" applyAlignment="1" applyProtection="1">
      <alignment horizontal="center" vertical="center"/>
    </xf>
    <xf numFmtId="0" fontId="9" fillId="7" borderId="6" xfId="0" applyFont="1" applyFill="1" applyBorder="1" applyAlignment="1" applyProtection="1">
      <alignment horizontal="center" vertical="center"/>
    </xf>
    <xf numFmtId="0" fontId="10" fillId="0" borderId="18" xfId="0" applyFont="1" applyBorder="1" applyAlignment="1" applyProtection="1">
      <alignment horizontal="center" vertical="top" wrapText="1"/>
    </xf>
    <xf numFmtId="0" fontId="10" fillId="0" borderId="19" xfId="0" applyFont="1" applyBorder="1" applyAlignment="1" applyProtection="1">
      <alignment horizontal="center" vertical="top" wrapText="1"/>
    </xf>
    <xf numFmtId="0" fontId="10" fillId="0" borderId="2" xfId="0" applyFont="1" applyBorder="1" applyAlignment="1" applyProtection="1">
      <alignment horizontal="center" vertical="top" wrapText="1"/>
    </xf>
    <xf numFmtId="0" fontId="9" fillId="0" borderId="17" xfId="0" applyFont="1" applyBorder="1" applyAlignment="1" applyProtection="1">
      <alignment horizontal="center"/>
    </xf>
    <xf numFmtId="0" fontId="9" fillId="0" borderId="13" xfId="0" applyFont="1" applyBorder="1" applyAlignment="1" applyProtection="1">
      <alignment horizontal="center"/>
    </xf>
    <xf numFmtId="0" fontId="9" fillId="0" borderId="14" xfId="0" applyFont="1" applyBorder="1" applyAlignment="1" applyProtection="1">
      <alignment horizontal="center"/>
    </xf>
    <xf numFmtId="0" fontId="9" fillId="0" borderId="12" xfId="0" applyFont="1" applyBorder="1" applyAlignment="1" applyProtection="1">
      <alignment horizontal="center"/>
    </xf>
    <xf numFmtId="0" fontId="9" fillId="0" borderId="16" xfId="0" applyFont="1" applyBorder="1" applyAlignment="1" applyProtection="1">
      <alignment horizontal="center"/>
    </xf>
    <xf numFmtId="0" fontId="9" fillId="0" borderId="15" xfId="0" applyFont="1" applyBorder="1" applyAlignment="1" applyProtection="1">
      <alignment horizontal="center"/>
    </xf>
    <xf numFmtId="0" fontId="9" fillId="0" borderId="10" xfId="0" applyFont="1" applyBorder="1" applyAlignment="1" applyProtection="1">
      <alignment horizontal="center"/>
    </xf>
    <xf numFmtId="0" fontId="9" fillId="0" borderId="0" xfId="0" applyFont="1" applyBorder="1" applyAlignment="1" applyProtection="1">
      <alignment horizontal="center"/>
    </xf>
    <xf numFmtId="0" fontId="9" fillId="0" borderId="11" xfId="0" applyFont="1" applyBorder="1" applyAlignment="1" applyProtection="1">
      <alignment horizontal="center"/>
    </xf>
    <xf numFmtId="0" fontId="10" fillId="0" borderId="8" xfId="0" applyFont="1" applyFill="1" applyBorder="1" applyAlignment="1" applyProtection="1">
      <alignment horizontal="center"/>
    </xf>
    <xf numFmtId="0" fontId="10" fillId="0" borderId="7" xfId="0" applyFont="1" applyFill="1" applyBorder="1" applyAlignment="1" applyProtection="1">
      <alignment horizontal="center"/>
    </xf>
    <xf numFmtId="0" fontId="10" fillId="0" borderId="6" xfId="0" applyFont="1" applyFill="1" applyBorder="1" applyAlignment="1" applyProtection="1">
      <alignment horizontal="center"/>
    </xf>
    <xf numFmtId="0" fontId="9" fillId="0" borderId="17" xfId="0" applyFont="1" applyBorder="1" applyAlignment="1" applyProtection="1">
      <alignment horizontal="center" vertical="top" wrapText="1"/>
    </xf>
    <xf numFmtId="0" fontId="9" fillId="0" borderId="10" xfId="0" applyFont="1" applyBorder="1" applyAlignment="1" applyProtection="1">
      <alignment horizontal="center" vertical="top" wrapText="1"/>
    </xf>
    <xf numFmtId="0" fontId="10" fillId="0" borderId="8" xfId="0" applyFont="1" applyFill="1" applyBorder="1" applyAlignment="1" applyProtection="1">
      <alignment horizontal="center" vertical="top" wrapText="1"/>
    </xf>
    <xf numFmtId="0" fontId="10" fillId="0" borderId="7" xfId="0" applyFont="1" applyFill="1" applyBorder="1" applyAlignment="1" applyProtection="1">
      <alignment horizontal="center" vertical="top" wrapText="1"/>
    </xf>
    <xf numFmtId="0" fontId="10" fillId="0" borderId="6" xfId="0" applyFont="1" applyFill="1" applyBorder="1" applyAlignment="1" applyProtection="1">
      <alignment horizontal="center" vertical="top" wrapText="1"/>
    </xf>
    <xf numFmtId="0" fontId="9" fillId="0" borderId="17"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9" fillId="0" borderId="12" xfId="0" applyFont="1" applyFill="1" applyBorder="1" applyAlignment="1" applyProtection="1">
      <alignment horizontal="center" vertical="top" wrapText="1"/>
    </xf>
    <xf numFmtId="0" fontId="9" fillId="0" borderId="16" xfId="0" applyFont="1" applyFill="1" applyBorder="1" applyAlignment="1" applyProtection="1">
      <alignment horizontal="center" vertical="top" wrapText="1"/>
    </xf>
    <xf numFmtId="0" fontId="9" fillId="0" borderId="15" xfId="0" applyFont="1" applyFill="1" applyBorder="1" applyAlignment="1" applyProtection="1">
      <alignment horizontal="center" vertical="top" wrapText="1"/>
    </xf>
    <xf numFmtId="0" fontId="17" fillId="4" borderId="10" xfId="0" applyFont="1" applyFill="1" applyBorder="1" applyAlignment="1" applyProtection="1">
      <alignment horizontal="center" vertical="top"/>
    </xf>
    <xf numFmtId="0" fontId="17" fillId="4" borderId="0" xfId="0" applyFont="1" applyFill="1" applyBorder="1" applyAlignment="1" applyProtection="1">
      <alignment horizontal="center" vertical="top"/>
    </xf>
    <xf numFmtId="0" fontId="20" fillId="0" borderId="10" xfId="0" applyFont="1" applyBorder="1" applyAlignment="1" applyProtection="1">
      <alignment horizontal="left" vertical="top"/>
    </xf>
    <xf numFmtId="0" fontId="20" fillId="0" borderId="0" xfId="0" applyFont="1" applyBorder="1" applyAlignment="1" applyProtection="1">
      <alignment horizontal="left" vertical="top"/>
    </xf>
    <xf numFmtId="0" fontId="20" fillId="0" borderId="11" xfId="0" applyFont="1" applyBorder="1" applyAlignment="1" applyProtection="1">
      <alignment horizontal="left" vertical="top"/>
    </xf>
    <xf numFmtId="0" fontId="17" fillId="4" borderId="10" xfId="0" applyFont="1" applyFill="1" applyBorder="1" applyAlignment="1" applyProtection="1">
      <alignment horizontal="center" vertical="center"/>
    </xf>
    <xf numFmtId="0" fontId="17" fillId="4" borderId="0" xfId="0" applyFont="1" applyFill="1" applyBorder="1" applyAlignment="1" applyProtection="1">
      <alignment horizontal="center" vertical="center"/>
    </xf>
    <xf numFmtId="0" fontId="2" fillId="7" borderId="8" xfId="0" applyFont="1" applyFill="1" applyBorder="1" applyAlignment="1" applyProtection="1">
      <alignment horizontal="left" vertical="top" wrapText="1"/>
    </xf>
    <xf numFmtId="0" fontId="3" fillId="7" borderId="7" xfId="0" applyFont="1" applyFill="1" applyBorder="1" applyAlignment="1" applyProtection="1">
      <alignment horizontal="left" vertical="top" wrapText="1"/>
    </xf>
    <xf numFmtId="0" fontId="3" fillId="7" borderId="6" xfId="0" applyFont="1" applyFill="1" applyBorder="1" applyAlignment="1" applyProtection="1">
      <alignment horizontal="left" vertical="top" wrapText="1"/>
    </xf>
    <xf numFmtId="0" fontId="20" fillId="0" borderId="12" xfId="0" applyFont="1" applyBorder="1" applyAlignment="1" applyProtection="1">
      <alignment horizontal="left" vertical="top"/>
    </xf>
    <xf numFmtId="0" fontId="20" fillId="0" borderId="16" xfId="0" applyFont="1" applyBorder="1" applyAlignment="1" applyProtection="1">
      <alignment horizontal="left" vertical="top"/>
    </xf>
    <xf numFmtId="0" fontId="20" fillId="0" borderId="15" xfId="0" applyFont="1" applyBorder="1" applyAlignment="1" applyProtection="1">
      <alignment horizontal="left" vertical="top"/>
    </xf>
    <xf numFmtId="0" fontId="20" fillId="7" borderId="7" xfId="0" applyFont="1" applyFill="1" applyBorder="1" applyAlignment="1" applyProtection="1">
      <alignment horizontal="left" vertical="top"/>
    </xf>
    <xf numFmtId="0" fontId="20" fillId="7" borderId="6" xfId="0" applyFont="1" applyFill="1" applyBorder="1" applyAlignment="1" applyProtection="1">
      <alignment horizontal="left" vertical="top"/>
    </xf>
    <xf numFmtId="0" fontId="20" fillId="0" borderId="17" xfId="0" applyFont="1" applyBorder="1" applyAlignment="1" applyProtection="1">
      <alignment horizontal="left" vertical="top"/>
    </xf>
    <xf numFmtId="0" fontId="20" fillId="0" borderId="13" xfId="0" applyFont="1" applyBorder="1" applyAlignment="1" applyProtection="1">
      <alignment horizontal="left" vertical="top"/>
    </xf>
    <xf numFmtId="0" fontId="20" fillId="0" borderId="14" xfId="0" applyFont="1" applyBorder="1" applyAlignment="1" applyProtection="1">
      <alignment horizontal="left" vertical="top"/>
    </xf>
    <xf numFmtId="0" fontId="17" fillId="6" borderId="8" xfId="2" applyFont="1" applyFill="1" applyBorder="1" applyAlignment="1" applyProtection="1">
      <alignment horizontal="left" vertical="center"/>
    </xf>
    <xf numFmtId="0" fontId="17" fillId="6" borderId="7" xfId="2" applyFont="1" applyFill="1" applyBorder="1" applyAlignment="1" applyProtection="1">
      <alignment horizontal="left" vertical="center"/>
    </xf>
    <xf numFmtId="0" fontId="17" fillId="6" borderId="6" xfId="2" applyFont="1" applyFill="1" applyBorder="1" applyAlignment="1" applyProtection="1">
      <alignment horizontal="left" vertical="center"/>
    </xf>
    <xf numFmtId="0" fontId="36" fillId="0" borderId="20" xfId="4" applyFont="1" applyFill="1" applyAlignment="1" applyProtection="1">
      <alignment wrapText="1"/>
      <protection locked="0"/>
    </xf>
    <xf numFmtId="0" fontId="35" fillId="0" borderId="20" xfId="4" applyFill="1" applyAlignment="1" applyProtection="1">
      <alignment wrapText="1"/>
      <protection locked="0"/>
    </xf>
    <xf numFmtId="0" fontId="17" fillId="4" borderId="8" xfId="2" applyFont="1" applyFill="1" applyBorder="1" applyAlignment="1" applyProtection="1">
      <alignment horizontal="center" vertical="top"/>
      <protection locked="0"/>
    </xf>
    <xf numFmtId="0" fontId="17" fillId="4" borderId="7" xfId="2" applyFont="1" applyFill="1" applyBorder="1" applyAlignment="1" applyProtection="1">
      <alignment horizontal="center" vertical="top"/>
      <protection locked="0"/>
    </xf>
    <xf numFmtId="0" fontId="17" fillId="4" borderId="6" xfId="2" applyFont="1" applyFill="1" applyBorder="1" applyAlignment="1" applyProtection="1">
      <alignment horizontal="center" vertical="top"/>
      <protection locked="0"/>
    </xf>
    <xf numFmtId="0" fontId="19" fillId="0" borderId="0" xfId="2" applyFont="1" applyAlignment="1" applyProtection="1">
      <alignment horizontal="left" vertical="center" wrapText="1"/>
    </xf>
    <xf numFmtId="0" fontId="34" fillId="0" borderId="0" xfId="2" applyFont="1" applyAlignment="1" applyProtection="1">
      <alignment horizontal="left" vertical="center" wrapText="1"/>
    </xf>
    <xf numFmtId="0" fontId="20" fillId="10" borderId="5" xfId="2" applyFont="1" applyFill="1" applyBorder="1" applyAlignment="1" applyProtection="1">
      <alignment horizontal="left" vertical="center" wrapText="1"/>
    </xf>
    <xf numFmtId="0" fontId="12" fillId="10" borderId="5" xfId="2" applyFont="1" applyFill="1" applyBorder="1" applyAlignment="1" applyProtection="1">
      <alignment horizontal="left" vertical="center" wrapText="1"/>
    </xf>
    <xf numFmtId="0" fontId="20" fillId="0" borderId="5" xfId="0" applyFont="1" applyFill="1" applyBorder="1" applyAlignment="1" applyProtection="1">
      <alignment vertical="top"/>
    </xf>
    <xf numFmtId="0" fontId="20" fillId="0" borderId="5" xfId="0" applyFont="1" applyFill="1" applyBorder="1" applyAlignment="1" applyProtection="1">
      <alignment horizontal="left" vertical="top"/>
    </xf>
  </cellXfs>
  <cellStyles count="5">
    <cellStyle name="Normal" xfId="0" builtinId="0"/>
    <cellStyle name="Normal 2" xfId="2"/>
    <cellStyle name="Normal_Worksheet in 2007 App" xfId="1"/>
    <cellStyle name="Output" xfId="4" builtinId="21"/>
    <cellStyle name="Percent 2" xfId="3"/>
  </cellStyles>
  <dxfs count="140">
    <dxf>
      <fill>
        <patternFill patternType="gray0625">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34998626667073579"/>
        </patternFill>
      </fill>
    </dxf>
    <dxf>
      <fill>
        <patternFill patternType="gray0625">
          <bgColor theme="0" tint="-0.34998626667073579"/>
        </patternFill>
      </fill>
    </dxf>
    <dxf>
      <fill>
        <patternFill patternType="gray0625">
          <bgColor theme="0" tint="-0.34998626667073579"/>
        </patternFill>
      </fill>
    </dxf>
    <dxf>
      <fill>
        <patternFill patternType="gray0625">
          <bgColor theme="0" tint="-0.34998626667073579"/>
        </patternFill>
      </fill>
    </dxf>
    <dxf>
      <fill>
        <patternFill patternType="gray0625">
          <bgColor theme="0" tint="-0.34998626667073579"/>
        </patternFill>
      </fill>
    </dxf>
    <dxf>
      <fill>
        <patternFill patternType="gray0625">
          <bgColor theme="0" tint="-0.34998626667073579"/>
        </patternFill>
      </fill>
    </dxf>
  </dxfs>
  <tableStyles count="0" defaultTableStyle="TableStyleMedium2" defaultPivotStyle="PivotStyleLight16"/>
  <colors>
    <mruColors>
      <color rgb="FFFFFF99"/>
      <color rgb="FF99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trlProps/ctrlProp1.xml><?xml version="1.0" encoding="utf-8"?>
<formControlPr xmlns="http://schemas.microsoft.com/office/spreadsheetml/2009/9/main" objectType="CheckBox" checked="Checked" fmlaLink="$K$113" lockText="1"/>
</file>

<file path=xl/ctrlProps/ctrlProp10.xml><?xml version="1.0" encoding="utf-8"?>
<formControlPr xmlns="http://schemas.microsoft.com/office/spreadsheetml/2009/9/main" objectType="CheckBox" checked="Checked" fmlaLink="$K$108" lockText="1"/>
</file>

<file path=xl/ctrlProps/ctrlProp11.xml><?xml version="1.0" encoding="utf-8"?>
<formControlPr xmlns="http://schemas.microsoft.com/office/spreadsheetml/2009/9/main" objectType="CheckBox" checked="Checked" fmlaLink="$K$118" lockText="1"/>
</file>

<file path=xl/ctrlProps/ctrlProp12.xml><?xml version="1.0" encoding="utf-8"?>
<formControlPr xmlns="http://schemas.microsoft.com/office/spreadsheetml/2009/9/main" objectType="CheckBox" fmlaLink="$K$45"/>
</file>

<file path=xl/ctrlProps/ctrlProp2.xml><?xml version="1.0" encoding="utf-8"?>
<formControlPr xmlns="http://schemas.microsoft.com/office/spreadsheetml/2009/9/main" objectType="CheckBox" checked="Checked" fmlaLink="$K$114" lockText="1"/>
</file>

<file path=xl/ctrlProps/ctrlProp3.xml><?xml version="1.0" encoding="utf-8"?>
<formControlPr xmlns="http://schemas.microsoft.com/office/spreadsheetml/2009/9/main" objectType="CheckBox" checked="Checked" fmlaLink="$K$115" lockText="1"/>
</file>

<file path=xl/ctrlProps/ctrlProp4.xml><?xml version="1.0" encoding="utf-8"?>
<formControlPr xmlns="http://schemas.microsoft.com/office/spreadsheetml/2009/9/main" objectType="CheckBox" checked="Checked" fmlaLink="$K$116" lockText="1"/>
</file>

<file path=xl/ctrlProps/ctrlProp5.xml><?xml version="1.0" encoding="utf-8"?>
<formControlPr xmlns="http://schemas.microsoft.com/office/spreadsheetml/2009/9/main" objectType="CheckBox" checked="Checked" fmlaLink="$K$111" lockText="1"/>
</file>

<file path=xl/ctrlProps/ctrlProp6.xml><?xml version="1.0" encoding="utf-8"?>
<formControlPr xmlns="http://schemas.microsoft.com/office/spreadsheetml/2009/9/main" objectType="CheckBox" checked="Checked" fmlaLink="$K$112" lockText="1"/>
</file>

<file path=xl/ctrlProps/ctrlProp7.xml><?xml version="1.0" encoding="utf-8"?>
<formControlPr xmlns="http://schemas.microsoft.com/office/spreadsheetml/2009/9/main" objectType="CheckBox" checked="Checked" fmlaLink="$K$110" lockText="1"/>
</file>

<file path=xl/ctrlProps/ctrlProp8.xml><?xml version="1.0" encoding="utf-8"?>
<formControlPr xmlns="http://schemas.microsoft.com/office/spreadsheetml/2009/9/main" objectType="CheckBox" checked="Checked" fmlaLink="$K$117" lockText="1"/>
</file>

<file path=xl/ctrlProps/ctrlProp9.xml><?xml version="1.0" encoding="utf-8"?>
<formControlPr xmlns="http://schemas.microsoft.com/office/spreadsheetml/2009/9/main" objectType="CheckBox" checked="Checked" fmlaLink="$K$109"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1190625</xdr:colOff>
          <xdr:row>112</xdr:row>
          <xdr:rowOff>104775</xdr:rowOff>
        </xdr:from>
        <xdr:to>
          <xdr:col>10</xdr:col>
          <xdr:colOff>1400175</xdr:colOff>
          <xdr:row>112</xdr:row>
          <xdr:rowOff>257175</xdr:rowOff>
        </xdr:to>
        <xdr:sp macro="" textlink="">
          <xdr:nvSpPr>
            <xdr:cNvPr id="7181" name="Check Box 13" descr="vink aan bij aanwezigheid"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1190625</xdr:colOff>
          <xdr:row>113</xdr:row>
          <xdr:rowOff>104775</xdr:rowOff>
        </xdr:from>
        <xdr:to>
          <xdr:col>10</xdr:col>
          <xdr:colOff>1400175</xdr:colOff>
          <xdr:row>113</xdr:row>
          <xdr:rowOff>257175</xdr:rowOff>
        </xdr:to>
        <xdr:sp macro="" textlink="">
          <xdr:nvSpPr>
            <xdr:cNvPr id="7182" name="Check Box 14" descr="vink aan bij aanwezigheid"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1190625</xdr:colOff>
          <xdr:row>114</xdr:row>
          <xdr:rowOff>114300</xdr:rowOff>
        </xdr:from>
        <xdr:to>
          <xdr:col>10</xdr:col>
          <xdr:colOff>1400175</xdr:colOff>
          <xdr:row>114</xdr:row>
          <xdr:rowOff>266700</xdr:rowOff>
        </xdr:to>
        <xdr:sp macro="" textlink="">
          <xdr:nvSpPr>
            <xdr:cNvPr id="7183" name="Check Box 15" descr="vink aan bij aanwezigheid"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1190625</xdr:colOff>
          <xdr:row>115</xdr:row>
          <xdr:rowOff>114300</xdr:rowOff>
        </xdr:from>
        <xdr:to>
          <xdr:col>10</xdr:col>
          <xdr:colOff>1400175</xdr:colOff>
          <xdr:row>115</xdr:row>
          <xdr:rowOff>266700</xdr:rowOff>
        </xdr:to>
        <xdr:sp macro="" textlink="">
          <xdr:nvSpPr>
            <xdr:cNvPr id="7184" name="Check Box 16" descr="vink aan bij aanwezigheid"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1190625</xdr:colOff>
          <xdr:row>110</xdr:row>
          <xdr:rowOff>85725</xdr:rowOff>
        </xdr:from>
        <xdr:to>
          <xdr:col>10</xdr:col>
          <xdr:colOff>1400175</xdr:colOff>
          <xdr:row>110</xdr:row>
          <xdr:rowOff>257175</xdr:rowOff>
        </xdr:to>
        <xdr:sp macro="" textlink="">
          <xdr:nvSpPr>
            <xdr:cNvPr id="7185" name="Check Box 17" descr="vink aan bij aanwezigheid"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1190625</xdr:colOff>
          <xdr:row>111</xdr:row>
          <xdr:rowOff>123825</xdr:rowOff>
        </xdr:from>
        <xdr:to>
          <xdr:col>10</xdr:col>
          <xdr:colOff>1400175</xdr:colOff>
          <xdr:row>111</xdr:row>
          <xdr:rowOff>266700</xdr:rowOff>
        </xdr:to>
        <xdr:sp macro="" textlink="">
          <xdr:nvSpPr>
            <xdr:cNvPr id="7187" name="Check Box 19" descr="vink aan bij aanwezigheid"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1190625</xdr:colOff>
          <xdr:row>109</xdr:row>
          <xdr:rowOff>76200</xdr:rowOff>
        </xdr:from>
        <xdr:to>
          <xdr:col>10</xdr:col>
          <xdr:colOff>1400175</xdr:colOff>
          <xdr:row>109</xdr:row>
          <xdr:rowOff>228600</xdr:rowOff>
        </xdr:to>
        <xdr:sp macro="" textlink="">
          <xdr:nvSpPr>
            <xdr:cNvPr id="7188" name="Check Box 20" descr="vink aan bij aanwezigheid"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1190625</xdr:colOff>
          <xdr:row>116</xdr:row>
          <xdr:rowOff>114300</xdr:rowOff>
        </xdr:from>
        <xdr:to>
          <xdr:col>10</xdr:col>
          <xdr:colOff>1400175</xdr:colOff>
          <xdr:row>116</xdr:row>
          <xdr:rowOff>266700</xdr:rowOff>
        </xdr:to>
        <xdr:sp macro="" textlink="">
          <xdr:nvSpPr>
            <xdr:cNvPr id="7190" name="Check Box 22" descr="vink aan bij aanwezigheid"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1190625</xdr:colOff>
          <xdr:row>108</xdr:row>
          <xdr:rowOff>76200</xdr:rowOff>
        </xdr:from>
        <xdr:to>
          <xdr:col>10</xdr:col>
          <xdr:colOff>1400175</xdr:colOff>
          <xdr:row>108</xdr:row>
          <xdr:rowOff>257175</xdr:rowOff>
        </xdr:to>
        <xdr:sp macro="" textlink="">
          <xdr:nvSpPr>
            <xdr:cNvPr id="7192" name="Check Box 24" descr="vink aan bij aanwezigheid"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1181100</xdr:colOff>
          <xdr:row>107</xdr:row>
          <xdr:rowOff>85725</xdr:rowOff>
        </xdr:from>
        <xdr:to>
          <xdr:col>10</xdr:col>
          <xdr:colOff>1400175</xdr:colOff>
          <xdr:row>107</xdr:row>
          <xdr:rowOff>257175</xdr:rowOff>
        </xdr:to>
        <xdr:sp macro="" textlink="">
          <xdr:nvSpPr>
            <xdr:cNvPr id="7193" name="Check Box 25" descr="vink aan bij aanwezigheid"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1209675</xdr:colOff>
          <xdr:row>117</xdr:row>
          <xdr:rowOff>104775</xdr:rowOff>
        </xdr:from>
        <xdr:to>
          <xdr:col>10</xdr:col>
          <xdr:colOff>1409700</xdr:colOff>
          <xdr:row>117</xdr:row>
          <xdr:rowOff>257175</xdr:rowOff>
        </xdr:to>
        <xdr:sp macro="" textlink="">
          <xdr:nvSpPr>
            <xdr:cNvPr id="7194" name="Check Box 26" descr="vink aan bij aanwezigheid"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44</xdr:row>
          <xdr:rowOff>28575</xdr:rowOff>
        </xdr:from>
        <xdr:to>
          <xdr:col>4</xdr:col>
          <xdr:colOff>409575</xdr:colOff>
          <xdr:row>44</xdr:row>
          <xdr:rowOff>152400</xdr:rowOff>
        </xdr:to>
        <xdr:sp macro="" textlink="">
          <xdr:nvSpPr>
            <xdr:cNvPr id="7197" name="Check Box 29" descr="vink aan bij aanwezigheid"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MISSIES%20EN%20WERKGROEPEN/A.%20wettelijke%20opdrachten/Commissie%20kwaliteitscontrole/_WIP/Administration/Guides%20CQ/2016/Comments%20CCQ/CQ%202016%20-%20Boek2%20-%20v08.04.2016%20(revue%20J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MMISSIES%20EN%20WERKGROEPEN/A.%20wettelijke%20opdrachten/Commissie%20kwaliteitscontrole/_WIP/Administration/Guides%20CQ/2016/Comments%20CCQ/CQ%202016%20-%20Boek2%20-%20v26042016%20vormingsessi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MMISSIES%20EN%20WERKGROEPEN/A.%20wettelijke%20opdrachten/Commissie%20kwaliteitscontrole/_WIP/Administration/Guides%20CQ/2016/Comments%20CCQ/CQ%202016%20-%20Boek2%20-%20v21042016%20pour%20traduction%20vers%20F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ites/supervisionauditors/Working%20Material/Guides/Livre%201%20Organisation%20du%20cabinet%20non%20PIE%20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OEK%202%20-%20OPDRACHTENCONTROLE%20NON%20PIE%202018%20sleutelvragen%20inspecteu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rngegevens"/>
      <sheetName val="Grille Stassin"/>
      <sheetName val="Vorming"/>
      <sheetName val="Auditflow"/>
      <sheetName val="Mandaat"/>
      <sheetName val="Conso"/>
      <sheetName val="AWW"/>
      <sheetName val="VQC"/>
      <sheetName val="Prudentieel"/>
      <sheetName val="Kerngegevens WO"/>
      <sheetName val="WO"/>
      <sheetName val="ANTW"/>
      <sheetName val="Verslag"/>
    </sheetNames>
    <sheetDataSet>
      <sheetData sheetId="0"/>
      <sheetData sheetId="1">
        <row r="66">
          <cell r="A66" t="str">
            <v>Inbreng in natura</v>
          </cell>
        </row>
        <row r="67">
          <cell r="A67" t="str">
            <v>Quasi-inbreng</v>
          </cell>
        </row>
        <row r="68">
          <cell r="A68" t="str">
            <v>Omzetting van vennootschappen</v>
          </cell>
        </row>
        <row r="69">
          <cell r="A69" t="str">
            <v>Fusie, splitsing</v>
          </cell>
        </row>
        <row r="70">
          <cell r="A70" t="str">
            <v>Inbreng/overdracht algemeenheid/bedrijfstak</v>
          </cell>
        </row>
        <row r="71">
          <cell r="A71" t="str">
            <v>Voorstel tot ontbinding</v>
          </cell>
        </row>
        <row r="72">
          <cell r="A72" t="str">
            <v>Interimdividend</v>
          </cell>
        </row>
        <row r="73">
          <cell r="A73" t="str">
            <v>Wijziging van het maatschappelijk doel</v>
          </cell>
        </row>
        <row r="74">
          <cell r="A74" t="str">
            <v>Uitgifte beneden fractiewaarde</v>
          </cell>
        </row>
        <row r="75">
          <cell r="A75" t="str">
            <v>Openbare inschrijving/Conversie-warrant</v>
          </cell>
        </row>
        <row r="76">
          <cell r="A76" t="str">
            <v>Beperking of opheffing voorkeurrecht</v>
          </cell>
        </row>
        <row r="77">
          <cell r="A77" t="str">
            <v>N/A</v>
          </cell>
        </row>
      </sheetData>
      <sheetData sheetId="2"/>
      <sheetData sheetId="3"/>
      <sheetData sheetId="4"/>
      <sheetData sheetId="5">
        <row r="2">
          <cell r="N2" t="str">
            <v>Geen</v>
          </cell>
          <cell r="O2" t="str">
            <v>T1</v>
          </cell>
          <cell r="P2" t="str">
            <v>T2</v>
          </cell>
          <cell r="Q2" t="str">
            <v>E1</v>
          </cell>
          <cell r="R2" t="str">
            <v>E2</v>
          </cell>
          <cell r="S2" t="str">
            <v>I1</v>
          </cell>
          <cell r="T2" t="str">
            <v>N1</v>
          </cell>
          <cell r="U2" t="str">
            <v>N2</v>
          </cell>
          <cell r="V2" t="str">
            <v>AML</v>
          </cell>
          <cell r="W2" t="str">
            <v>andere</v>
          </cell>
          <cell r="X2">
            <v>0</v>
          </cell>
        </row>
      </sheetData>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lag"/>
      <sheetName val="Kerngegevens"/>
      <sheetName val="Grille Stassin"/>
      <sheetName val="Auditflow"/>
      <sheetName val="Vorming"/>
      <sheetName val="Mandaat"/>
      <sheetName val="Conso"/>
      <sheetName val="AWW"/>
      <sheetName val="VQC-Aanbev"/>
      <sheetName val="Prudentieel"/>
      <sheetName val="Kerngegevens WO"/>
      <sheetName val="WO"/>
      <sheetName val="ANTW"/>
    </sheetNames>
    <sheetDataSet>
      <sheetData sheetId="0" refreshError="1"/>
      <sheetData sheetId="1"/>
      <sheetData sheetId="2">
        <row r="7">
          <cell r="B7" t="str">
            <v>van 20 tot 36</v>
          </cell>
        </row>
        <row r="18">
          <cell r="A18" t="str">
            <v>Beursgenoteerd</v>
          </cell>
        </row>
        <row r="19">
          <cell r="A19" t="str">
            <v>Kredietinstelling</v>
          </cell>
        </row>
        <row r="20">
          <cell r="A20" t="str">
            <v>Verzekering</v>
          </cell>
        </row>
        <row r="21">
          <cell r="A21" t="str">
            <v>Commerciële onderneming</v>
          </cell>
        </row>
        <row r="22">
          <cell r="A22" t="str">
            <v>VZW en soortgelijke instellingen</v>
          </cell>
        </row>
        <row r="23">
          <cell r="A23" t="str">
            <v>Ziekenhuizen</v>
          </cell>
        </row>
        <row r="24">
          <cell r="A24" t="str">
            <v>Ziekenfondsen</v>
          </cell>
        </row>
        <row r="25">
          <cell r="A25" t="str">
            <v>Pensioenfondsen</v>
          </cell>
        </row>
        <row r="26">
          <cell r="A26" t="str">
            <v>Andere</v>
          </cell>
        </row>
        <row r="66">
          <cell r="A66" t="str">
            <v>Inbreng in natura</v>
          </cell>
        </row>
        <row r="67">
          <cell r="A67" t="str">
            <v>Quasi-inbreng</v>
          </cell>
        </row>
        <row r="68">
          <cell r="A68" t="str">
            <v>Omzetting van vennootschappen</v>
          </cell>
        </row>
        <row r="69">
          <cell r="A69" t="str">
            <v>Fusie, splitsing</v>
          </cell>
        </row>
        <row r="70">
          <cell r="A70" t="str">
            <v>Inbreng/overdracht algemeenheid/bedrijfstak</v>
          </cell>
        </row>
        <row r="71">
          <cell r="A71" t="str">
            <v>Voorstel tot ontbinding</v>
          </cell>
        </row>
        <row r="72">
          <cell r="A72" t="str">
            <v>Interimdividend</v>
          </cell>
        </row>
        <row r="73">
          <cell r="A73" t="str">
            <v>Wijziging van het maatschappelijk doel</v>
          </cell>
        </row>
        <row r="74">
          <cell r="A74" t="str">
            <v>Uitgifte beneden fractiewaarde</v>
          </cell>
        </row>
        <row r="75">
          <cell r="A75" t="str">
            <v>Openbare inschrijving/Conversie-warrant</v>
          </cell>
        </row>
        <row r="76">
          <cell r="A76" t="str">
            <v>Beperking of opheffing voorkeurrecht</v>
          </cell>
        </row>
        <row r="77">
          <cell r="A77" t="str">
            <v>N/A</v>
          </cell>
        </row>
      </sheetData>
      <sheetData sheetId="3" refreshError="1"/>
      <sheetData sheetId="4" refreshError="1"/>
      <sheetData sheetId="5" refreshError="1"/>
      <sheetData sheetId="6">
        <row r="2">
          <cell r="L2" t="str">
            <v>Geen</v>
          </cell>
          <cell r="M2" t="str">
            <v>T1</v>
          </cell>
          <cell r="N2" t="str">
            <v>T2</v>
          </cell>
          <cell r="O2" t="str">
            <v>E1</v>
          </cell>
          <cell r="P2" t="str">
            <v>E2</v>
          </cell>
          <cell r="Q2" t="str">
            <v>I1</v>
          </cell>
          <cell r="R2" t="str">
            <v>N1</v>
          </cell>
          <cell r="S2" t="str">
            <v>N2</v>
          </cell>
          <cell r="T2" t="str">
            <v>AML</v>
          </cell>
          <cell r="U2" t="str">
            <v>andere</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rngegevens"/>
      <sheetName val="Grille Stassin"/>
      <sheetName val="Vorming"/>
      <sheetName val="Auditflow"/>
      <sheetName val="Mandaat"/>
      <sheetName val="Conso"/>
      <sheetName val="AWW"/>
      <sheetName val="VQC"/>
      <sheetName val="Prudentieel"/>
      <sheetName val="Kerngegevens WO"/>
      <sheetName val="WO"/>
      <sheetName val="ANTW"/>
      <sheetName val="Verslag"/>
    </sheetNames>
    <sheetDataSet>
      <sheetData sheetId="0"/>
      <sheetData sheetId="1"/>
      <sheetData sheetId="2"/>
      <sheetData sheetId="3"/>
      <sheetData sheetId="4"/>
      <sheetData sheetId="5">
        <row r="2">
          <cell r="N2" t="str">
            <v>Geen</v>
          </cell>
          <cell r="O2" t="str">
            <v>T1</v>
          </cell>
          <cell r="P2" t="str">
            <v>T2</v>
          </cell>
          <cell r="Q2" t="str">
            <v>E1</v>
          </cell>
          <cell r="R2" t="str">
            <v>E2</v>
          </cell>
          <cell r="S2" t="str">
            <v>I1</v>
          </cell>
          <cell r="T2" t="str">
            <v>N1</v>
          </cell>
          <cell r="U2" t="str">
            <v>N2</v>
          </cell>
          <cell r="V2" t="str">
            <v>AML</v>
          </cell>
          <cell r="W2" t="str">
            <v>andere</v>
          </cell>
          <cell r="X2">
            <v>0</v>
          </cell>
        </row>
      </sheetData>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s générales"/>
      <sheetName val="Organisation du cabinet"/>
      <sheetName val="Evaluation globale"/>
      <sheetName val="Réponses"/>
      <sheetName val="Formules"/>
    </sheetNames>
    <sheetDataSet>
      <sheetData sheetId="0"/>
      <sheetData sheetId="1">
        <row r="3">
          <cell r="A3" t="str">
            <v>1. Administration du cabinet de révision</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rngegevens"/>
      <sheetName val="Auditflow"/>
      <sheetName val="Mandaat"/>
      <sheetName val="Anti-witwas"/>
      <sheetName val="Consolidatie"/>
      <sheetName val="Kerngegevens WO"/>
      <sheetName val="Wettelijke opdracht"/>
      <sheetName val="Globale evaluatie"/>
      <sheetName val="Formule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S179"/>
  <sheetViews>
    <sheetView tabSelected="1" zoomScale="90" zoomScaleNormal="90" zoomScalePageLayoutView="90" workbookViewId="0">
      <selection activeCell="E3" sqref="E3:K3"/>
    </sheetView>
  </sheetViews>
  <sheetFormatPr defaultColWidth="9.140625" defaultRowHeight="15" x14ac:dyDescent="0.25"/>
  <cols>
    <col min="1" max="1" width="12.42578125" style="31" customWidth="1"/>
    <col min="2" max="2" width="18.7109375" style="31" customWidth="1"/>
    <col min="3" max="3" width="11" style="31" customWidth="1"/>
    <col min="4" max="4" width="18.42578125" style="31" customWidth="1"/>
    <col min="5" max="5" width="9.42578125" style="31" customWidth="1"/>
    <col min="6" max="6" width="16.42578125" style="31" customWidth="1"/>
    <col min="7" max="7" width="13.7109375" style="31" customWidth="1"/>
    <col min="8" max="8" width="5.42578125" style="31" customWidth="1"/>
    <col min="9" max="9" width="9.140625" style="31"/>
    <col min="10" max="10" width="25.42578125" style="31" customWidth="1"/>
    <col min="11" max="11" width="45.7109375" style="95" bestFit="1" customWidth="1"/>
    <col min="12" max="12" width="6.140625" style="89" hidden="1" customWidth="1"/>
    <col min="13" max="13" width="2.140625" style="89" hidden="1" customWidth="1"/>
    <col min="14" max="16384" width="9.140625" style="31"/>
  </cols>
  <sheetData>
    <row r="1" spans="1:13" x14ac:dyDescent="0.25">
      <c r="A1" s="305" t="s">
        <v>16</v>
      </c>
      <c r="B1" s="306"/>
      <c r="C1" s="306"/>
      <c r="D1" s="306"/>
      <c r="E1" s="306"/>
      <c r="F1" s="306"/>
      <c r="G1" s="306"/>
      <c r="H1" s="306"/>
      <c r="I1" s="306"/>
      <c r="J1" s="306"/>
      <c r="K1" s="306"/>
    </row>
    <row r="3" spans="1:13" x14ac:dyDescent="0.25">
      <c r="A3" s="339" t="s">
        <v>180</v>
      </c>
      <c r="B3" s="339"/>
      <c r="C3" s="339"/>
      <c r="D3" s="339"/>
      <c r="E3" s="297"/>
      <c r="F3" s="298"/>
      <c r="G3" s="298"/>
      <c r="H3" s="298"/>
      <c r="I3" s="298"/>
      <c r="J3" s="298"/>
      <c r="K3" s="299"/>
    </row>
    <row r="4" spans="1:13" x14ac:dyDescent="0.25">
      <c r="A4" s="339" t="s">
        <v>202</v>
      </c>
      <c r="B4" s="339"/>
      <c r="C4" s="339"/>
      <c r="D4" s="339"/>
      <c r="E4" s="297"/>
      <c r="F4" s="298"/>
      <c r="G4" s="298"/>
      <c r="H4" s="298"/>
      <c r="I4" s="298"/>
      <c r="J4" s="298"/>
      <c r="K4" s="299"/>
    </row>
    <row r="5" spans="1:13" x14ac:dyDescent="0.25">
      <c r="A5" s="331" t="s">
        <v>360</v>
      </c>
      <c r="B5" s="331"/>
      <c r="C5" s="331"/>
      <c r="D5" s="331"/>
      <c r="E5" s="327"/>
      <c r="F5" s="328"/>
      <c r="G5" s="328"/>
      <c r="H5" s="328"/>
      <c r="I5" s="328"/>
      <c r="J5" s="328"/>
      <c r="K5" s="329"/>
    </row>
    <row r="6" spans="1:13" x14ac:dyDescent="0.25">
      <c r="A6" s="335" t="s">
        <v>693</v>
      </c>
      <c r="B6" s="336"/>
      <c r="C6" s="336"/>
      <c r="D6" s="337"/>
      <c r="E6" s="327"/>
      <c r="F6" s="328"/>
      <c r="G6" s="328"/>
      <c r="H6" s="328"/>
      <c r="I6" s="328"/>
      <c r="J6" s="328"/>
      <c r="K6" s="329"/>
    </row>
    <row r="7" spans="1:13" ht="49.5" customHeight="1" x14ac:dyDescent="0.25">
      <c r="A7" s="335" t="s">
        <v>695</v>
      </c>
      <c r="B7" s="336"/>
      <c r="C7" s="336"/>
      <c r="D7" s="337"/>
      <c r="E7" s="327"/>
      <c r="F7" s="328"/>
      <c r="G7" s="328"/>
      <c r="H7" s="328"/>
      <c r="I7" s="328"/>
      <c r="J7" s="328"/>
      <c r="K7" s="329"/>
    </row>
    <row r="8" spans="1:13" ht="66.75" customHeight="1" x14ac:dyDescent="0.25">
      <c r="A8" s="335" t="s">
        <v>694</v>
      </c>
      <c r="B8" s="336"/>
      <c r="C8" s="336"/>
      <c r="D8" s="337"/>
      <c r="E8" s="311"/>
      <c r="F8" s="338"/>
      <c r="G8" s="338"/>
      <c r="H8" s="338"/>
      <c r="I8" s="338"/>
      <c r="J8" s="338"/>
      <c r="K8" s="312"/>
    </row>
    <row r="9" spans="1:13" ht="56.25" customHeight="1" x14ac:dyDescent="0.25">
      <c r="A9" s="335" t="s">
        <v>696</v>
      </c>
      <c r="B9" s="336"/>
      <c r="C9" s="336"/>
      <c r="D9" s="337"/>
      <c r="E9" s="327"/>
      <c r="F9" s="328"/>
      <c r="G9" s="328"/>
      <c r="H9" s="328"/>
      <c r="I9" s="328"/>
      <c r="J9" s="328"/>
      <c r="K9" s="329"/>
    </row>
    <row r="10" spans="1:13" x14ac:dyDescent="0.25">
      <c r="A10" s="32"/>
      <c r="B10" s="32"/>
      <c r="C10" s="32"/>
      <c r="D10" s="32"/>
      <c r="E10" s="90"/>
      <c r="F10" s="90"/>
      <c r="G10" s="90"/>
      <c r="H10" s="90"/>
      <c r="I10" s="90"/>
      <c r="J10" s="90"/>
      <c r="K10" s="82"/>
    </row>
    <row r="11" spans="1:13" ht="12.75" customHeight="1" x14ac:dyDescent="0.25">
      <c r="A11" s="305" t="s">
        <v>370</v>
      </c>
      <c r="B11" s="306"/>
      <c r="C11" s="306"/>
      <c r="D11" s="306"/>
      <c r="E11" s="306"/>
      <c r="F11" s="306"/>
      <c r="G11" s="306"/>
      <c r="H11" s="306"/>
      <c r="I11" s="306"/>
      <c r="J11" s="306"/>
      <c r="K11" s="306"/>
    </row>
    <row r="12" spans="1:13" x14ac:dyDescent="0.25">
      <c r="K12" s="91"/>
    </row>
    <row r="13" spans="1:13" s="93" customFormat="1" x14ac:dyDescent="0.25">
      <c r="A13" s="330" t="s">
        <v>220</v>
      </c>
      <c r="B13" s="330"/>
      <c r="C13" s="330"/>
      <c r="D13" s="330"/>
      <c r="E13" s="297"/>
      <c r="F13" s="298"/>
      <c r="G13" s="298"/>
      <c r="H13" s="298"/>
      <c r="I13" s="298"/>
      <c r="J13" s="298"/>
      <c r="K13" s="299"/>
      <c r="L13" s="92"/>
      <c r="M13" s="92"/>
    </row>
    <row r="14" spans="1:13" s="93" customFormat="1" x14ac:dyDescent="0.25">
      <c r="A14" s="330" t="s">
        <v>19</v>
      </c>
      <c r="B14" s="330"/>
      <c r="C14" s="330"/>
      <c r="D14" s="330"/>
      <c r="E14" s="327"/>
      <c r="F14" s="328"/>
      <c r="G14" s="328"/>
      <c r="H14" s="328"/>
      <c r="I14" s="328"/>
      <c r="J14" s="328"/>
      <c r="K14" s="329"/>
      <c r="L14" s="92"/>
      <c r="M14" s="92"/>
    </row>
    <row r="15" spans="1:13" s="93" customFormat="1" x14ac:dyDescent="0.25">
      <c r="A15" s="332" t="s">
        <v>18</v>
      </c>
      <c r="B15" s="333"/>
      <c r="C15" s="333"/>
      <c r="D15" s="334"/>
      <c r="E15" s="327"/>
      <c r="F15" s="328"/>
      <c r="G15" s="328"/>
      <c r="H15" s="328"/>
      <c r="I15" s="328"/>
      <c r="J15" s="328"/>
      <c r="K15" s="329"/>
      <c r="L15" s="92"/>
      <c r="M15" s="92"/>
    </row>
    <row r="16" spans="1:13" s="93" customFormat="1" x14ac:dyDescent="0.25">
      <c r="A16" s="330" t="s">
        <v>31</v>
      </c>
      <c r="B16" s="330"/>
      <c r="C16" s="330"/>
      <c r="D16" s="330"/>
      <c r="E16" s="327"/>
      <c r="F16" s="328"/>
      <c r="G16" s="328"/>
      <c r="H16" s="328"/>
      <c r="I16" s="328"/>
      <c r="J16" s="328"/>
      <c r="K16" s="329"/>
      <c r="L16" s="92"/>
      <c r="M16" s="92"/>
    </row>
    <row r="17" spans="1:13" s="93" customFormat="1" ht="45.75" customHeight="1" x14ac:dyDescent="0.25">
      <c r="A17" s="330" t="s">
        <v>151</v>
      </c>
      <c r="B17" s="330"/>
      <c r="C17" s="330"/>
      <c r="D17" s="330"/>
      <c r="E17" s="327"/>
      <c r="F17" s="328"/>
      <c r="G17" s="328"/>
      <c r="H17" s="328"/>
      <c r="I17" s="328"/>
      <c r="J17" s="328"/>
      <c r="K17" s="329"/>
      <c r="L17" s="92"/>
      <c r="M17" s="92"/>
    </row>
    <row r="18" spans="1:13" s="93" customFormat="1" x14ac:dyDescent="0.25">
      <c r="A18" s="94"/>
      <c r="B18" s="94"/>
      <c r="C18" s="94"/>
      <c r="D18" s="94"/>
      <c r="E18" s="94"/>
      <c r="F18" s="94"/>
      <c r="G18" s="94"/>
      <c r="K18" s="95"/>
      <c r="L18" s="92"/>
      <c r="M18" s="92"/>
    </row>
    <row r="19" spans="1:13" s="93" customFormat="1" x14ac:dyDescent="0.25">
      <c r="A19" s="96" t="s">
        <v>145</v>
      </c>
      <c r="B19" s="97"/>
      <c r="C19" s="94"/>
      <c r="D19" s="94"/>
      <c r="E19" s="94"/>
      <c r="K19" s="95"/>
      <c r="L19" s="92"/>
      <c r="M19" s="92"/>
    </row>
    <row r="20" spans="1:13" s="93" customFormat="1" ht="12" customHeight="1" x14ac:dyDescent="0.25">
      <c r="A20" s="94"/>
      <c r="B20" s="94"/>
      <c r="C20" s="94"/>
      <c r="D20" s="94"/>
      <c r="E20" s="94"/>
      <c r="K20" s="95"/>
      <c r="L20" s="92"/>
      <c r="M20" s="92"/>
    </row>
    <row r="21" spans="1:13" s="93" customFormat="1" x14ac:dyDescent="0.25">
      <c r="A21" s="321" t="s">
        <v>21</v>
      </c>
      <c r="B21" s="321"/>
      <c r="C21" s="321"/>
      <c r="D21" s="190"/>
      <c r="E21" s="94"/>
      <c r="K21" s="95"/>
      <c r="L21" s="92"/>
      <c r="M21" s="92"/>
    </row>
    <row r="22" spans="1:13" s="93" customFormat="1" x14ac:dyDescent="0.25">
      <c r="A22" s="321" t="s">
        <v>20</v>
      </c>
      <c r="B22" s="321"/>
      <c r="C22" s="321"/>
      <c r="D22" s="190"/>
      <c r="E22" s="94"/>
      <c r="K22" s="95"/>
      <c r="L22" s="92"/>
      <c r="M22" s="92"/>
    </row>
    <row r="23" spans="1:13" s="93" customFormat="1" x14ac:dyDescent="0.25">
      <c r="A23" s="321" t="s">
        <v>118</v>
      </c>
      <c r="B23" s="321"/>
      <c r="C23" s="321"/>
      <c r="D23" s="190"/>
      <c r="E23" s="94"/>
      <c r="K23" s="95"/>
      <c r="L23" s="92"/>
      <c r="M23" s="92"/>
    </row>
    <row r="24" spans="1:13" s="93" customFormat="1" x14ac:dyDescent="0.25">
      <c r="A24" s="321" t="s">
        <v>23</v>
      </c>
      <c r="B24" s="321"/>
      <c r="C24" s="321"/>
      <c r="D24" s="190"/>
      <c r="E24" s="94"/>
      <c r="K24" s="95"/>
      <c r="L24" s="92"/>
      <c r="M24" s="92"/>
    </row>
    <row r="25" spans="1:13" s="93" customFormat="1" x14ac:dyDescent="0.25">
      <c r="A25" s="321" t="s">
        <v>24</v>
      </c>
      <c r="B25" s="321"/>
      <c r="C25" s="321"/>
      <c r="D25" s="190"/>
      <c r="E25" s="94"/>
      <c r="K25" s="95"/>
      <c r="L25" s="92"/>
      <c r="M25" s="92"/>
    </row>
    <row r="26" spans="1:13" s="93" customFormat="1" x14ac:dyDescent="0.25">
      <c r="A26" s="321" t="s">
        <v>25</v>
      </c>
      <c r="B26" s="321"/>
      <c r="C26" s="321"/>
      <c r="D26" s="190"/>
      <c r="E26" s="94"/>
      <c r="K26" s="95"/>
      <c r="L26" s="92"/>
      <c r="M26" s="92"/>
    </row>
    <row r="27" spans="1:13" s="93" customFormat="1" x14ac:dyDescent="0.25">
      <c r="A27" s="321" t="s">
        <v>182</v>
      </c>
      <c r="B27" s="321"/>
      <c r="C27" s="321"/>
      <c r="D27" s="190"/>
      <c r="E27" s="94"/>
      <c r="K27" s="95"/>
      <c r="L27" s="92"/>
      <c r="M27" s="92"/>
    </row>
    <row r="28" spans="1:13" s="66" customFormat="1" x14ac:dyDescent="0.25">
      <c r="A28" s="101"/>
      <c r="B28" s="88"/>
      <c r="C28" s="94"/>
      <c r="D28" s="94"/>
      <c r="E28" s="94"/>
      <c r="F28" s="102"/>
      <c r="G28" s="94"/>
      <c r="H28" s="93"/>
      <c r="I28" s="93"/>
      <c r="J28" s="93"/>
      <c r="K28" s="95"/>
      <c r="L28" s="103"/>
      <c r="M28" s="103"/>
    </row>
    <row r="29" spans="1:13" s="66" customFormat="1" x14ac:dyDescent="0.25">
      <c r="A29" s="96" t="s">
        <v>146</v>
      </c>
      <c r="B29" s="104"/>
      <c r="C29" s="105"/>
      <c r="D29" s="106" t="s">
        <v>0</v>
      </c>
      <c r="E29" s="107" t="s">
        <v>181</v>
      </c>
      <c r="F29" s="106" t="s">
        <v>209</v>
      </c>
      <c r="G29" s="108" t="s">
        <v>210</v>
      </c>
      <c r="H29" s="93"/>
      <c r="I29" s="93"/>
      <c r="J29" s="93"/>
      <c r="K29" s="95"/>
      <c r="L29" s="103"/>
      <c r="M29" s="103"/>
    </row>
    <row r="30" spans="1:13" s="66" customFormat="1" x14ac:dyDescent="0.25">
      <c r="A30" s="109"/>
      <c r="B30" s="88"/>
      <c r="C30" s="94"/>
      <c r="D30" s="94"/>
      <c r="E30" s="93"/>
      <c r="F30" s="94"/>
      <c r="G30" s="94"/>
      <c r="H30" s="93"/>
      <c r="I30" s="93"/>
      <c r="J30" s="93"/>
      <c r="K30" s="95"/>
      <c r="L30" s="103"/>
      <c r="M30" s="103"/>
    </row>
    <row r="31" spans="1:13" s="66" customFormat="1" x14ac:dyDescent="0.25">
      <c r="A31" s="325" t="s">
        <v>207</v>
      </c>
      <c r="B31" s="325"/>
      <c r="C31" s="325"/>
      <c r="D31" s="190"/>
      <c r="E31" s="110" t="str">
        <f>IFERROR($D31/$D$36,"%")</f>
        <v>%</v>
      </c>
      <c r="F31" s="220"/>
      <c r="G31" s="99"/>
      <c r="H31" s="93"/>
      <c r="I31" s="93"/>
      <c r="J31" s="93"/>
      <c r="K31" s="95"/>
      <c r="L31" s="103"/>
      <c r="M31" s="103"/>
    </row>
    <row r="32" spans="1:13" s="66" customFormat="1" x14ac:dyDescent="0.25">
      <c r="A32" s="187" t="s">
        <v>212</v>
      </c>
      <c r="B32" s="187"/>
      <c r="C32" s="187"/>
      <c r="D32" s="190"/>
      <c r="E32" s="110" t="str">
        <f>IFERROR($D32/$D$36,"%")</f>
        <v>%</v>
      </c>
      <c r="F32" s="190"/>
      <c r="G32" s="99"/>
      <c r="H32" s="93"/>
      <c r="I32" s="93"/>
      <c r="J32" s="93"/>
      <c r="K32" s="95"/>
      <c r="L32" s="103"/>
      <c r="M32" s="103"/>
    </row>
    <row r="33" spans="1:13" s="66" customFormat="1" x14ac:dyDescent="0.25">
      <c r="A33" s="325" t="s">
        <v>203</v>
      </c>
      <c r="B33" s="325"/>
      <c r="C33" s="325"/>
      <c r="D33" s="190"/>
      <c r="E33" s="110" t="str">
        <f>IFERROR($D33/$D$36,"%")</f>
        <v>%</v>
      </c>
      <c r="F33" s="190"/>
      <c r="G33" s="99"/>
      <c r="H33" s="93"/>
      <c r="I33" s="93"/>
      <c r="J33" s="93"/>
      <c r="K33" s="95"/>
      <c r="L33" s="103"/>
      <c r="M33" s="103"/>
    </row>
    <row r="34" spans="1:13" s="66" customFormat="1" x14ac:dyDescent="0.25">
      <c r="A34" s="321" t="s">
        <v>208</v>
      </c>
      <c r="B34" s="321"/>
      <c r="C34" s="321"/>
      <c r="D34" s="190"/>
      <c r="E34" s="110" t="str">
        <f>IFERROR($D34/$D$36,"%")</f>
        <v>%</v>
      </c>
      <c r="F34" s="190"/>
      <c r="G34" s="99"/>
      <c r="H34" s="93"/>
      <c r="I34" s="93"/>
      <c r="J34" s="93"/>
      <c r="K34" s="95"/>
      <c r="L34" s="103"/>
      <c r="M34" s="103"/>
    </row>
    <row r="35" spans="1:13" s="66" customFormat="1" x14ac:dyDescent="0.25">
      <c r="A35" s="325"/>
      <c r="B35" s="325"/>
      <c r="C35" s="325"/>
      <c r="D35" s="230"/>
      <c r="E35" s="111"/>
      <c r="F35" s="99"/>
      <c r="G35" s="99"/>
      <c r="H35" s="93"/>
      <c r="I35" s="93"/>
      <c r="J35" s="93"/>
      <c r="K35" s="95"/>
      <c r="L35" s="103"/>
      <c r="M35" s="103"/>
    </row>
    <row r="36" spans="1:13" s="66" customFormat="1" x14ac:dyDescent="0.25">
      <c r="A36" s="325" t="s">
        <v>26</v>
      </c>
      <c r="B36" s="325"/>
      <c r="C36" s="325"/>
      <c r="D36" s="112">
        <f>SUM(D31:D35)</f>
        <v>0</v>
      </c>
      <c r="E36" s="93"/>
      <c r="F36" s="113">
        <f>SUM(F31:F34)</f>
        <v>0</v>
      </c>
      <c r="G36" s="113">
        <f>IFERROR(D36-F36,"")</f>
        <v>0</v>
      </c>
      <c r="H36" s="93"/>
      <c r="I36" s="93"/>
      <c r="J36" s="93"/>
      <c r="K36" s="95"/>
      <c r="L36" s="103"/>
      <c r="M36" s="103"/>
    </row>
    <row r="37" spans="1:13" s="66" customFormat="1" x14ac:dyDescent="0.25">
      <c r="A37" s="93"/>
      <c r="B37" s="93"/>
      <c r="C37" s="93"/>
      <c r="D37" s="93"/>
      <c r="E37" s="93"/>
      <c r="F37" s="93"/>
      <c r="G37" s="93"/>
      <c r="H37" s="93"/>
      <c r="I37" s="93"/>
      <c r="J37" s="93"/>
      <c r="K37" s="95"/>
      <c r="L37" s="103"/>
      <c r="M37" s="103"/>
    </row>
    <row r="38" spans="1:13" s="66" customFormat="1" x14ac:dyDescent="0.25">
      <c r="A38" s="100" t="s">
        <v>29</v>
      </c>
      <c r="B38" s="114"/>
      <c r="G38" s="115"/>
      <c r="H38" s="93"/>
      <c r="I38" s="93"/>
      <c r="J38" s="93"/>
      <c r="K38" s="95"/>
      <c r="L38" s="103"/>
      <c r="M38" s="103"/>
    </row>
    <row r="39" spans="1:13" s="66" customFormat="1" x14ac:dyDescent="0.25">
      <c r="A39" s="96" t="s">
        <v>30</v>
      </c>
      <c r="B39" s="104"/>
      <c r="C39" s="93"/>
      <c r="D39" s="93"/>
      <c r="E39" s="93"/>
      <c r="F39" s="93"/>
      <c r="G39" s="229" t="str">
        <f>IFERROR(G38/F36,"")</f>
        <v/>
      </c>
      <c r="H39" s="93"/>
      <c r="I39" s="93"/>
      <c r="J39" s="93"/>
      <c r="K39" s="95"/>
      <c r="L39" s="103"/>
      <c r="M39" s="103"/>
    </row>
    <row r="40" spans="1:13" s="66" customFormat="1" x14ac:dyDescent="0.25">
      <c r="A40" s="88"/>
      <c r="B40" s="88"/>
      <c r="C40" s="94"/>
      <c r="D40" s="94"/>
      <c r="E40" s="94"/>
      <c r="F40" s="102"/>
      <c r="G40" s="94"/>
      <c r="H40" s="93"/>
      <c r="I40" s="93"/>
      <c r="J40" s="93"/>
      <c r="K40" s="95"/>
      <c r="L40" s="103"/>
      <c r="M40" s="103"/>
    </row>
    <row r="41" spans="1:13" s="93" customFormat="1" x14ac:dyDescent="0.25">
      <c r="A41" s="326" t="s">
        <v>149</v>
      </c>
      <c r="B41" s="321"/>
      <c r="C41" s="321"/>
      <c r="D41" s="321"/>
      <c r="E41" s="321"/>
      <c r="F41" s="321"/>
      <c r="G41" s="321"/>
      <c r="K41" s="95"/>
      <c r="L41" s="92"/>
      <c r="M41" s="92"/>
    </row>
    <row r="42" spans="1:13" s="93" customFormat="1" ht="11.25" customHeight="1" x14ac:dyDescent="0.25">
      <c r="A42" s="105"/>
      <c r="B42" s="94"/>
      <c r="C42" s="94"/>
      <c r="D42" s="94"/>
      <c r="E42" s="94"/>
      <c r="F42" s="94"/>
      <c r="G42" s="94"/>
      <c r="K42" s="95"/>
      <c r="L42" s="92"/>
      <c r="M42" s="92"/>
    </row>
    <row r="43" spans="1:13" s="93" customFormat="1" ht="54" customHeight="1" x14ac:dyDescent="0.25">
      <c r="A43" s="327"/>
      <c r="B43" s="328"/>
      <c r="C43" s="328"/>
      <c r="D43" s="328"/>
      <c r="E43" s="328"/>
      <c r="F43" s="328"/>
      <c r="G43" s="328"/>
      <c r="H43" s="328"/>
      <c r="I43" s="328"/>
      <c r="J43" s="328"/>
      <c r="K43" s="329"/>
      <c r="L43" s="92"/>
      <c r="M43" s="92"/>
    </row>
    <row r="44" spans="1:13" s="93" customFormat="1" x14ac:dyDescent="0.25">
      <c r="A44" s="116"/>
      <c r="B44" s="116"/>
      <c r="C44" s="116"/>
      <c r="D44" s="116"/>
      <c r="E44" s="116"/>
      <c r="F44" s="116"/>
      <c r="G44" s="116"/>
      <c r="H44" s="116"/>
      <c r="I44" s="116"/>
      <c r="J44" s="116"/>
      <c r="K44" s="117"/>
      <c r="L44" s="92"/>
      <c r="M44" s="92"/>
    </row>
    <row r="45" spans="1:13" s="93" customFormat="1" x14ac:dyDescent="0.25">
      <c r="A45" s="96" t="s">
        <v>147</v>
      </c>
      <c r="B45" s="97"/>
      <c r="C45" s="118" t="str">
        <f>IF($K$45=TRUE,"Applicable","Non applicable")</f>
        <v>Non applicable</v>
      </c>
      <c r="D45" s="119"/>
      <c r="E45" s="120"/>
      <c r="K45" s="121" t="b">
        <v>0</v>
      </c>
      <c r="L45" s="92"/>
      <c r="M45" s="92"/>
    </row>
    <row r="46" spans="1:13" s="93" customFormat="1" x14ac:dyDescent="0.25">
      <c r="A46" s="94"/>
      <c r="B46" s="94"/>
      <c r="C46" s="94"/>
      <c r="D46" s="94"/>
      <c r="E46" s="94"/>
      <c r="K46" s="95"/>
      <c r="L46" s="92"/>
      <c r="M46" s="92"/>
    </row>
    <row r="47" spans="1:13" s="93" customFormat="1" x14ac:dyDescent="0.25">
      <c r="A47" s="122" t="s">
        <v>21</v>
      </c>
      <c r="B47" s="122"/>
      <c r="C47" s="123"/>
      <c r="D47" s="220"/>
      <c r="E47" s="94"/>
      <c r="K47" s="95"/>
      <c r="L47" s="92"/>
      <c r="M47" s="92"/>
    </row>
    <row r="48" spans="1:13" s="93" customFormat="1" x14ac:dyDescent="0.25">
      <c r="A48" s="122" t="s">
        <v>20</v>
      </c>
      <c r="B48" s="122"/>
      <c r="C48" s="123"/>
      <c r="D48" s="220"/>
      <c r="E48" s="94"/>
      <c r="K48" s="95"/>
      <c r="L48" s="92"/>
      <c r="M48" s="92"/>
    </row>
    <row r="49" spans="1:13" s="93" customFormat="1" x14ac:dyDescent="0.25">
      <c r="A49" s="122" t="s">
        <v>118</v>
      </c>
      <c r="B49" s="122"/>
      <c r="C49" s="123"/>
      <c r="D49" s="220"/>
      <c r="E49" s="94"/>
      <c r="K49" s="95"/>
      <c r="L49" s="92"/>
      <c r="M49" s="92"/>
    </row>
    <row r="50" spans="1:13" s="93" customFormat="1" x14ac:dyDescent="0.25">
      <c r="A50" s="122" t="s">
        <v>23</v>
      </c>
      <c r="B50" s="122"/>
      <c r="C50" s="123"/>
      <c r="D50" s="220"/>
      <c r="E50" s="94"/>
      <c r="K50" s="95"/>
      <c r="L50" s="92"/>
      <c r="M50" s="92"/>
    </row>
    <row r="51" spans="1:13" s="93" customFormat="1" x14ac:dyDescent="0.25">
      <c r="A51" s="122" t="s">
        <v>24</v>
      </c>
      <c r="B51" s="122"/>
      <c r="C51" s="123"/>
      <c r="D51" s="220"/>
      <c r="E51" s="94"/>
      <c r="K51" s="95"/>
      <c r="L51" s="92"/>
      <c r="M51" s="92"/>
    </row>
    <row r="52" spans="1:13" s="93" customFormat="1" x14ac:dyDescent="0.25">
      <c r="A52" s="122" t="s">
        <v>25</v>
      </c>
      <c r="B52" s="122"/>
      <c r="C52" s="123"/>
      <c r="D52" s="221"/>
      <c r="E52" s="94"/>
      <c r="K52" s="95"/>
      <c r="L52" s="92"/>
      <c r="M52" s="92"/>
    </row>
    <row r="53" spans="1:13" s="93" customFormat="1" x14ac:dyDescent="0.25">
      <c r="A53" s="101"/>
      <c r="B53" s="88"/>
      <c r="C53" s="94"/>
      <c r="D53" s="94"/>
      <c r="E53" s="94"/>
      <c r="K53" s="95"/>
      <c r="L53" s="92"/>
      <c r="M53" s="92"/>
    </row>
    <row r="54" spans="1:13" s="93" customFormat="1" x14ac:dyDescent="0.25">
      <c r="A54" s="96" t="s">
        <v>148</v>
      </c>
      <c r="B54" s="104"/>
      <c r="C54" s="88"/>
      <c r="D54" s="106" t="s">
        <v>0</v>
      </c>
      <c r="E54" s="107" t="s">
        <v>181</v>
      </c>
      <c r="F54" s="106" t="s">
        <v>209</v>
      </c>
      <c r="G54" s="108" t="s">
        <v>210</v>
      </c>
      <c r="K54" s="95"/>
      <c r="L54" s="92"/>
      <c r="M54" s="92"/>
    </row>
    <row r="55" spans="1:13" s="93" customFormat="1" x14ac:dyDescent="0.25">
      <c r="A55" s="101"/>
      <c r="B55" s="88"/>
      <c r="C55" s="88"/>
      <c r="D55" s="94"/>
      <c r="E55" s="94"/>
      <c r="F55" s="94"/>
      <c r="K55" s="95"/>
      <c r="L55" s="92"/>
      <c r="M55" s="92"/>
    </row>
    <row r="56" spans="1:13" s="93" customFormat="1" x14ac:dyDescent="0.25">
      <c r="A56" s="101" t="s">
        <v>207</v>
      </c>
      <c r="B56" s="101"/>
      <c r="C56" s="101"/>
      <c r="D56" s="220"/>
      <c r="E56" s="110" t="str">
        <f>IFERROR($D5/$D$61,"%")</f>
        <v>%</v>
      </c>
      <c r="F56" s="222"/>
      <c r="K56" s="95"/>
      <c r="L56" s="92"/>
      <c r="M56" s="92"/>
    </row>
    <row r="57" spans="1:13" s="93" customFormat="1" x14ac:dyDescent="0.25">
      <c r="A57" s="101" t="s">
        <v>212</v>
      </c>
      <c r="B57" s="101"/>
      <c r="C57" s="101"/>
      <c r="D57" s="220"/>
      <c r="E57" s="110" t="str">
        <f>IFERROR($D57/$D$61,"%")</f>
        <v>%</v>
      </c>
      <c r="F57" s="222"/>
      <c r="K57" s="95"/>
      <c r="L57" s="92"/>
      <c r="M57" s="92"/>
    </row>
    <row r="58" spans="1:13" s="93" customFormat="1" x14ac:dyDescent="0.25">
      <c r="A58" s="101" t="s">
        <v>211</v>
      </c>
      <c r="B58" s="101"/>
      <c r="C58" s="101"/>
      <c r="D58" s="220"/>
      <c r="E58" s="110" t="str">
        <f>IFERROR($D58/$D$61,"%")</f>
        <v>%</v>
      </c>
      <c r="F58" s="222"/>
      <c r="K58" s="95"/>
      <c r="L58" s="92"/>
      <c r="M58" s="92"/>
    </row>
    <row r="59" spans="1:13" s="93" customFormat="1" x14ac:dyDescent="0.25">
      <c r="A59" s="101" t="s">
        <v>208</v>
      </c>
      <c r="B59" s="101"/>
      <c r="C59" s="101"/>
      <c r="D59" s="220"/>
      <c r="E59" s="110" t="str">
        <f>IFERROR($D59/$D$61,"%")</f>
        <v>%</v>
      </c>
      <c r="F59" s="222"/>
      <c r="K59" s="95"/>
      <c r="L59" s="92"/>
      <c r="M59" s="92"/>
    </row>
    <row r="60" spans="1:13" s="93" customFormat="1" x14ac:dyDescent="0.25">
      <c r="A60" s="101"/>
      <c r="B60" s="88"/>
      <c r="C60" s="94"/>
      <c r="D60" s="94"/>
      <c r="E60" s="94"/>
      <c r="K60" s="95"/>
      <c r="L60" s="92"/>
      <c r="M60" s="92"/>
    </row>
    <row r="61" spans="1:13" s="93" customFormat="1" x14ac:dyDescent="0.25">
      <c r="A61" s="325" t="s">
        <v>26</v>
      </c>
      <c r="B61" s="325"/>
      <c r="C61" s="325"/>
      <c r="D61" s="112">
        <f>SUM(D56:D59)</f>
        <v>0</v>
      </c>
      <c r="F61" s="113">
        <f>SUM(F56:F59)</f>
        <v>0</v>
      </c>
      <c r="G61" s="113">
        <f>F61-D61</f>
        <v>0</v>
      </c>
      <c r="K61" s="95"/>
      <c r="L61" s="92"/>
      <c r="M61" s="92"/>
    </row>
    <row r="62" spans="1:13" s="93" customFormat="1" x14ac:dyDescent="0.25">
      <c r="A62" s="94"/>
      <c r="B62" s="88"/>
      <c r="C62" s="66"/>
      <c r="D62" s="94"/>
      <c r="G62" s="94"/>
      <c r="K62" s="95"/>
      <c r="L62" s="92"/>
      <c r="M62" s="92"/>
    </row>
    <row r="63" spans="1:13" s="93" customFormat="1" x14ac:dyDescent="0.25">
      <c r="A63" s="100" t="s">
        <v>29</v>
      </c>
      <c r="B63" s="114"/>
      <c r="C63" s="66"/>
      <c r="D63" s="66"/>
      <c r="F63" s="66"/>
      <c r="G63" s="228"/>
      <c r="K63" s="95"/>
      <c r="L63" s="92"/>
      <c r="M63" s="92"/>
    </row>
    <row r="64" spans="1:13" s="93" customFormat="1" x14ac:dyDescent="0.25">
      <c r="A64" s="96" t="s">
        <v>30</v>
      </c>
      <c r="B64" s="104"/>
      <c r="C64" s="66"/>
      <c r="G64" s="202" t="str">
        <f>IFERROR(G63/F61,"")</f>
        <v/>
      </c>
      <c r="K64" s="95"/>
      <c r="L64" s="92"/>
      <c r="M64" s="92"/>
    </row>
    <row r="65" spans="1:19" s="93" customFormat="1" x14ac:dyDescent="0.25">
      <c r="A65" s="101"/>
      <c r="B65" s="88"/>
      <c r="C65" s="94"/>
      <c r="D65" s="94"/>
      <c r="E65" s="94"/>
      <c r="K65" s="95"/>
      <c r="L65" s="92"/>
      <c r="M65" s="92"/>
    </row>
    <row r="66" spans="1:19" s="93" customFormat="1" x14ac:dyDescent="0.25">
      <c r="A66" s="326" t="s">
        <v>150</v>
      </c>
      <c r="B66" s="321"/>
      <c r="C66" s="321"/>
      <c r="D66" s="321"/>
      <c r="E66" s="321"/>
      <c r="F66" s="321"/>
      <c r="G66" s="321"/>
      <c r="K66" s="95"/>
      <c r="L66" s="92"/>
      <c r="M66" s="92"/>
    </row>
    <row r="67" spans="1:19" s="93" customFormat="1" ht="11.25" customHeight="1" x14ac:dyDescent="0.25">
      <c r="A67" s="105"/>
      <c r="B67" s="94"/>
      <c r="C67" s="94"/>
      <c r="D67" s="94"/>
      <c r="E67" s="94"/>
      <c r="F67" s="94"/>
      <c r="G67" s="94"/>
      <c r="K67" s="95"/>
      <c r="L67" s="92"/>
      <c r="M67" s="92"/>
    </row>
    <row r="68" spans="1:19" s="93" customFormat="1" ht="54" customHeight="1" x14ac:dyDescent="0.25">
      <c r="A68" s="291"/>
      <c r="B68" s="292"/>
      <c r="C68" s="292"/>
      <c r="D68" s="292"/>
      <c r="E68" s="292"/>
      <c r="F68" s="292"/>
      <c r="G68" s="292"/>
      <c r="H68" s="292"/>
      <c r="I68" s="292"/>
      <c r="J68" s="292"/>
      <c r="K68" s="293"/>
      <c r="L68" s="92"/>
      <c r="M68" s="92"/>
    </row>
    <row r="69" spans="1:19" s="127" customFormat="1" x14ac:dyDescent="0.25">
      <c r="A69" s="124"/>
      <c r="B69" s="124"/>
      <c r="C69" s="124"/>
      <c r="D69" s="125"/>
      <c r="E69" s="125"/>
      <c r="F69" s="125"/>
      <c r="G69" s="126"/>
      <c r="K69" s="128"/>
      <c r="L69" s="129"/>
      <c r="M69" s="129"/>
    </row>
    <row r="70" spans="1:19" s="93" customFormat="1" x14ac:dyDescent="0.25">
      <c r="A70" s="305" t="s">
        <v>368</v>
      </c>
      <c r="B70" s="306"/>
      <c r="C70" s="306"/>
      <c r="D70" s="306"/>
      <c r="E70" s="306"/>
      <c r="F70" s="306"/>
      <c r="G70" s="306"/>
      <c r="H70" s="306"/>
      <c r="I70" s="306"/>
      <c r="J70" s="306"/>
      <c r="K70" s="306"/>
      <c r="L70" s="92"/>
      <c r="M70" s="92"/>
    </row>
    <row r="71" spans="1:19" s="127" customFormat="1" x14ac:dyDescent="0.25">
      <c r="A71" s="130"/>
      <c r="B71" s="131"/>
      <c r="C71" s="125"/>
      <c r="D71" s="125"/>
      <c r="E71" s="125"/>
      <c r="F71" s="125"/>
      <c r="G71" s="126"/>
      <c r="K71" s="128"/>
      <c r="L71" s="129"/>
      <c r="M71" s="129"/>
    </row>
    <row r="72" spans="1:19" s="93" customFormat="1" ht="65.25" customHeight="1" x14ac:dyDescent="0.25">
      <c r="A72" s="322" t="s">
        <v>1275</v>
      </c>
      <c r="B72" s="323"/>
      <c r="C72" s="323"/>
      <c r="D72" s="323"/>
      <c r="E72" s="323"/>
      <c r="F72" s="323"/>
      <c r="G72" s="323"/>
      <c r="H72" s="323"/>
      <c r="I72" s="323"/>
      <c r="J72" s="323"/>
      <c r="K72" s="324"/>
      <c r="L72" s="92"/>
      <c r="M72" s="92"/>
      <c r="Q72" s="248"/>
    </row>
    <row r="73" spans="1:19" s="93" customFormat="1" x14ac:dyDescent="0.25">
      <c r="A73" s="94"/>
      <c r="B73" s="94"/>
      <c r="C73" s="94"/>
      <c r="D73" s="94"/>
      <c r="E73" s="94"/>
      <c r="F73" s="94"/>
      <c r="G73" s="94"/>
      <c r="K73" s="95"/>
      <c r="L73" s="92"/>
      <c r="M73" s="92"/>
    </row>
    <row r="74" spans="1:19" s="93" customFormat="1" ht="134.25" customHeight="1" x14ac:dyDescent="0.25">
      <c r="A74" s="132"/>
      <c r="B74" s="313" t="s">
        <v>213</v>
      </c>
      <c r="C74" s="314"/>
      <c r="D74" s="315" t="s">
        <v>214</v>
      </c>
      <c r="E74" s="317"/>
      <c r="F74" s="186" t="s">
        <v>183</v>
      </c>
      <c r="G74" s="315" t="s">
        <v>184</v>
      </c>
      <c r="H74" s="316"/>
      <c r="I74" s="317"/>
      <c r="J74" s="284" t="s">
        <v>1276</v>
      </c>
      <c r="K74" s="133" t="s">
        <v>1277</v>
      </c>
      <c r="L74" s="92"/>
      <c r="M74" s="92"/>
    </row>
    <row r="75" spans="1:19" s="140" customFormat="1" ht="25.5" customHeight="1" x14ac:dyDescent="0.25">
      <c r="A75" s="134" t="s">
        <v>185</v>
      </c>
      <c r="B75" s="135" t="s">
        <v>186</v>
      </c>
      <c r="C75" s="136"/>
      <c r="D75" s="319" t="s">
        <v>56</v>
      </c>
      <c r="E75" s="320"/>
      <c r="F75" s="137" t="s">
        <v>215</v>
      </c>
      <c r="G75" s="318" t="s">
        <v>21</v>
      </c>
      <c r="H75" s="318"/>
      <c r="I75" s="318"/>
      <c r="J75" s="138" t="s">
        <v>204</v>
      </c>
      <c r="K75" s="138" t="s">
        <v>205</v>
      </c>
      <c r="L75" s="139"/>
      <c r="M75" s="139"/>
    </row>
    <row r="76" spans="1:19" s="142" customFormat="1" x14ac:dyDescent="0.25">
      <c r="A76" s="214">
        <v>1</v>
      </c>
      <c r="B76" s="224"/>
      <c r="C76" s="225"/>
      <c r="D76" s="291"/>
      <c r="E76" s="293"/>
      <c r="F76" s="225"/>
      <c r="G76" s="309"/>
      <c r="H76" s="309"/>
      <c r="I76" s="309"/>
      <c r="J76" s="226"/>
      <c r="K76" s="226"/>
      <c r="L76" s="92"/>
      <c r="M76" s="92">
        <f ca="1">IFERROR(COLUMN(INDIRECT(K76&amp;1)),6)</f>
        <v>6</v>
      </c>
      <c r="N76" s="93"/>
      <c r="O76" s="93"/>
      <c r="P76" s="93"/>
      <c r="Q76" s="93"/>
      <c r="R76" s="93"/>
      <c r="S76" s="93"/>
    </row>
    <row r="77" spans="1:19" s="93" customFormat="1" x14ac:dyDescent="0.25">
      <c r="A77" s="214">
        <v>2</v>
      </c>
      <c r="B77" s="224"/>
      <c r="C77" s="227"/>
      <c r="D77" s="291"/>
      <c r="E77" s="293"/>
      <c r="F77" s="225"/>
      <c r="G77" s="309"/>
      <c r="H77" s="309"/>
      <c r="I77" s="309"/>
      <c r="J77" s="226"/>
      <c r="K77" s="226"/>
      <c r="L77" s="92"/>
      <c r="M77" s="92">
        <f ca="1">IFERROR(COLUMN(INDIRECT(K77&amp;1)),6)</f>
        <v>6</v>
      </c>
    </row>
    <row r="78" spans="1:19" s="93" customFormat="1" x14ac:dyDescent="0.25">
      <c r="A78" s="214">
        <v>3</v>
      </c>
      <c r="B78" s="224"/>
      <c r="C78" s="227"/>
      <c r="D78" s="291"/>
      <c r="E78" s="293"/>
      <c r="F78" s="225"/>
      <c r="G78" s="309"/>
      <c r="H78" s="309"/>
      <c r="I78" s="309"/>
      <c r="J78" s="226"/>
      <c r="K78" s="226"/>
      <c r="L78" s="92"/>
      <c r="M78" s="92">
        <f ca="1">IFERROR(COLUMN(INDIRECT(K78&amp;1)),6)</f>
        <v>6</v>
      </c>
    </row>
    <row r="79" spans="1:19" s="93" customFormat="1" ht="12.75" customHeight="1" x14ac:dyDescent="0.25">
      <c r="A79" s="141"/>
      <c r="B79" s="144"/>
      <c r="C79" s="143"/>
      <c r="D79" s="311"/>
      <c r="E79" s="312"/>
      <c r="F79" s="166"/>
      <c r="G79" s="310"/>
      <c r="H79" s="310"/>
      <c r="I79" s="310"/>
      <c r="J79" s="167"/>
      <c r="K79" s="167"/>
      <c r="L79" s="92"/>
      <c r="M79" s="92"/>
    </row>
    <row r="80" spans="1:19" s="93" customFormat="1" ht="12.75" hidden="1" customHeight="1" x14ac:dyDescent="0.25">
      <c r="A80" s="65"/>
      <c r="B80" s="307"/>
      <c r="C80" s="308"/>
      <c r="D80" s="65"/>
      <c r="E80" s="65"/>
      <c r="F80" s="145"/>
      <c r="G80" s="146"/>
      <c r="H80" s="147"/>
      <c r="I80" s="145"/>
      <c r="J80" s="146"/>
      <c r="K80" s="147"/>
      <c r="L80" s="92"/>
      <c r="M80" s="92"/>
    </row>
    <row r="81" spans="1:13" s="93" customFormat="1" ht="12.75" hidden="1" customHeight="1" x14ac:dyDescent="0.25">
      <c r="A81" s="65"/>
      <c r="B81" s="307"/>
      <c r="C81" s="308"/>
      <c r="D81" s="65"/>
      <c r="E81" s="65"/>
      <c r="F81" s="145"/>
      <c r="G81" s="146"/>
      <c r="H81" s="147"/>
      <c r="I81" s="145"/>
      <c r="J81" s="146"/>
      <c r="K81" s="147"/>
      <c r="L81" s="92"/>
      <c r="M81" s="92"/>
    </row>
    <row r="82" spans="1:13" s="93" customFormat="1" x14ac:dyDescent="0.25">
      <c r="A82" s="82"/>
      <c r="B82" s="82"/>
      <c r="C82" s="82"/>
      <c r="D82" s="82"/>
      <c r="E82" s="82"/>
      <c r="F82" s="82"/>
      <c r="G82" s="90"/>
      <c r="H82" s="90"/>
      <c r="I82" s="90"/>
      <c r="J82" s="82"/>
      <c r="K82" s="82"/>
      <c r="L82" s="92"/>
      <c r="M82" s="92"/>
    </row>
    <row r="83" spans="1:13" s="93" customFormat="1" ht="26.25" customHeight="1" x14ac:dyDescent="0.25">
      <c r="A83" s="302" t="s">
        <v>994</v>
      </c>
      <c r="B83" s="303"/>
      <c r="C83" s="303"/>
      <c r="D83" s="303"/>
      <c r="E83" s="303"/>
      <c r="F83" s="303"/>
      <c r="G83" s="303"/>
      <c r="H83" s="303"/>
      <c r="I83" s="303"/>
      <c r="J83" s="303"/>
      <c r="K83" s="304"/>
      <c r="L83" s="92"/>
      <c r="M83" s="92"/>
    </row>
    <row r="84" spans="1:13" s="205" customFormat="1" x14ac:dyDescent="0.25"/>
    <row r="85" spans="1:13" s="205" customFormat="1" x14ac:dyDescent="0.25">
      <c r="A85" s="214" t="s">
        <v>239</v>
      </c>
      <c r="B85" s="214"/>
      <c r="C85" s="239">
        <f>B76</f>
        <v>0</v>
      </c>
    </row>
    <row r="86" spans="1:13" s="93" customFormat="1" ht="54" customHeight="1" x14ac:dyDescent="0.25">
      <c r="A86" s="291"/>
      <c r="B86" s="292"/>
      <c r="C86" s="292"/>
      <c r="D86" s="292"/>
      <c r="E86" s="292"/>
      <c r="F86" s="292"/>
      <c r="G86" s="292"/>
      <c r="H86" s="292"/>
      <c r="I86" s="292"/>
      <c r="J86" s="292"/>
      <c r="K86" s="293"/>
      <c r="L86" s="92"/>
      <c r="M86" s="92"/>
    </row>
    <row r="87" spans="1:13" s="205" customFormat="1" x14ac:dyDescent="0.25">
      <c r="A87" s="208"/>
      <c r="B87" s="215"/>
    </row>
    <row r="88" spans="1:13" s="205" customFormat="1" x14ac:dyDescent="0.25">
      <c r="A88" s="214" t="s">
        <v>252</v>
      </c>
      <c r="B88" s="214"/>
      <c r="C88" s="239">
        <f>B77</f>
        <v>0</v>
      </c>
    </row>
    <row r="89" spans="1:13" s="93" customFormat="1" ht="54" customHeight="1" x14ac:dyDescent="0.25">
      <c r="A89" s="291"/>
      <c r="B89" s="292"/>
      <c r="C89" s="292"/>
      <c r="D89" s="292"/>
      <c r="E89" s="292"/>
      <c r="F89" s="292"/>
      <c r="G89" s="292"/>
      <c r="H89" s="292"/>
      <c r="I89" s="292"/>
      <c r="J89" s="292"/>
      <c r="K89" s="293"/>
      <c r="L89" s="92"/>
      <c r="M89" s="92"/>
    </row>
    <row r="90" spans="1:13" s="205" customFormat="1" x14ac:dyDescent="0.25">
      <c r="A90" s="212"/>
      <c r="B90" s="213"/>
      <c r="C90" s="213"/>
      <c r="D90" s="213"/>
      <c r="E90" s="213"/>
      <c r="F90" s="213"/>
      <c r="G90" s="213"/>
      <c r="H90" s="213"/>
    </row>
    <row r="91" spans="1:13" s="205" customFormat="1" x14ac:dyDescent="0.25">
      <c r="A91" s="214" t="s">
        <v>253</v>
      </c>
      <c r="B91" s="214"/>
      <c r="C91" s="239">
        <f>B78</f>
        <v>0</v>
      </c>
    </row>
    <row r="92" spans="1:13" s="93" customFormat="1" ht="54" customHeight="1" x14ac:dyDescent="0.25">
      <c r="A92" s="291"/>
      <c r="B92" s="292"/>
      <c r="C92" s="292"/>
      <c r="D92" s="292"/>
      <c r="E92" s="292"/>
      <c r="F92" s="292"/>
      <c r="G92" s="292"/>
      <c r="H92" s="292"/>
      <c r="I92" s="292"/>
      <c r="J92" s="292"/>
      <c r="K92" s="293"/>
      <c r="L92" s="92"/>
      <c r="M92" s="92"/>
    </row>
    <row r="93" spans="1:13" s="205" customFormat="1" x14ac:dyDescent="0.25">
      <c r="A93" s="210"/>
      <c r="B93" s="210"/>
    </row>
    <row r="94" spans="1:13" s="93" customFormat="1" ht="33" customHeight="1" x14ac:dyDescent="0.25">
      <c r="A94" s="302" t="s">
        <v>1005</v>
      </c>
      <c r="B94" s="303"/>
      <c r="C94" s="303"/>
      <c r="D94" s="303"/>
      <c r="E94" s="303"/>
      <c r="F94" s="303"/>
      <c r="G94" s="303"/>
      <c r="H94" s="303"/>
      <c r="I94" s="303"/>
      <c r="J94" s="303"/>
      <c r="K94" s="304"/>
      <c r="L94" s="92"/>
      <c r="M94" s="92"/>
    </row>
    <row r="95" spans="1:13" s="93" customFormat="1" x14ac:dyDescent="0.25">
      <c r="A95" s="74"/>
      <c r="B95" s="74"/>
      <c r="C95" s="74"/>
      <c r="D95" s="74"/>
      <c r="E95" s="74"/>
      <c r="F95" s="74"/>
      <c r="G95" s="74"/>
      <c r="H95" s="74"/>
      <c r="I95" s="74"/>
      <c r="J95" s="74"/>
      <c r="K95" s="74"/>
      <c r="L95" s="92"/>
      <c r="M95" s="92"/>
    </row>
    <row r="96" spans="1:13" s="93" customFormat="1" ht="54" customHeight="1" x14ac:dyDescent="0.25">
      <c r="A96" s="291"/>
      <c r="B96" s="292"/>
      <c r="C96" s="292"/>
      <c r="D96" s="292"/>
      <c r="E96" s="292"/>
      <c r="F96" s="292"/>
      <c r="G96" s="292"/>
      <c r="H96" s="292"/>
      <c r="I96" s="292"/>
      <c r="J96" s="292"/>
      <c r="K96" s="293"/>
      <c r="L96" s="92"/>
      <c r="M96" s="92"/>
    </row>
    <row r="97" spans="1:19" s="93" customFormat="1" x14ac:dyDescent="0.25">
      <c r="A97" s="148"/>
      <c r="B97" s="148"/>
      <c r="C97" s="148"/>
      <c r="D97" s="148"/>
      <c r="E97" s="148"/>
      <c r="F97" s="148"/>
      <c r="G97" s="148"/>
      <c r="H97" s="148"/>
      <c r="I97" s="148"/>
      <c r="J97" s="148"/>
      <c r="K97" s="149"/>
      <c r="L97" s="92"/>
      <c r="M97" s="92"/>
    </row>
    <row r="98" spans="1:19" s="93" customFormat="1" ht="35.25" customHeight="1" x14ac:dyDescent="0.25">
      <c r="A98" s="302" t="s">
        <v>995</v>
      </c>
      <c r="B98" s="303"/>
      <c r="C98" s="303"/>
      <c r="D98" s="303"/>
      <c r="E98" s="303"/>
      <c r="F98" s="303"/>
      <c r="G98" s="303"/>
      <c r="H98" s="303"/>
      <c r="I98" s="303"/>
      <c r="J98" s="303"/>
      <c r="K98" s="304"/>
      <c r="L98" s="92"/>
      <c r="M98" s="92"/>
    </row>
    <row r="99" spans="1:19" s="93" customFormat="1" x14ac:dyDescent="0.25">
      <c r="A99" s="74"/>
      <c r="B99" s="74"/>
      <c r="C99" s="74"/>
      <c r="D99" s="74"/>
      <c r="E99" s="74"/>
      <c r="F99" s="74"/>
      <c r="G99" s="74"/>
      <c r="H99" s="74"/>
      <c r="I99" s="74"/>
      <c r="J99" s="74"/>
      <c r="K99" s="74"/>
      <c r="L99" s="92"/>
      <c r="M99" s="92"/>
    </row>
    <row r="100" spans="1:19" s="93" customFormat="1" ht="54" customHeight="1" x14ac:dyDescent="0.25">
      <c r="A100" s="291"/>
      <c r="B100" s="292"/>
      <c r="C100" s="292"/>
      <c r="D100" s="292"/>
      <c r="E100" s="292"/>
      <c r="F100" s="292"/>
      <c r="G100" s="292"/>
      <c r="H100" s="292"/>
      <c r="I100" s="292"/>
      <c r="J100" s="292"/>
      <c r="K100" s="293"/>
      <c r="L100" s="92"/>
      <c r="M100" s="92"/>
    </row>
    <row r="101" spans="1:19" s="151" customFormat="1" x14ac:dyDescent="0.25">
      <c r="A101" s="150"/>
      <c r="B101" s="150"/>
      <c r="C101" s="150"/>
      <c r="D101" s="150"/>
      <c r="E101" s="150"/>
      <c r="F101" s="150"/>
      <c r="G101" s="150"/>
      <c r="K101" s="152"/>
      <c r="L101" s="92"/>
      <c r="M101" s="92"/>
      <c r="N101" s="93"/>
      <c r="O101" s="93"/>
      <c r="P101" s="93"/>
      <c r="Q101" s="93"/>
      <c r="R101" s="93"/>
      <c r="S101" s="93"/>
    </row>
    <row r="102" spans="1:19" s="93" customFormat="1" x14ac:dyDescent="0.25">
      <c r="A102" s="237" t="s">
        <v>993</v>
      </c>
      <c r="B102" s="238"/>
      <c r="C102" s="238"/>
      <c r="D102" s="238"/>
      <c r="E102" s="238"/>
      <c r="F102" s="238"/>
      <c r="G102" s="238"/>
      <c r="H102" s="66"/>
      <c r="I102" s="66"/>
      <c r="J102" s="66"/>
      <c r="K102" s="66"/>
      <c r="L102" s="92"/>
      <c r="M102" s="92"/>
    </row>
    <row r="103" spans="1:19" s="93" customFormat="1" ht="155.25" customHeight="1" x14ac:dyDescent="0.25">
      <c r="A103" s="294"/>
      <c r="B103" s="295"/>
      <c r="C103" s="295"/>
      <c r="D103" s="295"/>
      <c r="E103" s="295"/>
      <c r="F103" s="295"/>
      <c r="G103" s="295"/>
      <c r="H103" s="295"/>
      <c r="I103" s="295"/>
      <c r="J103" s="295"/>
      <c r="K103" s="296"/>
      <c r="L103" s="92"/>
      <c r="M103" s="92"/>
    </row>
    <row r="104" spans="1:19" s="151" customFormat="1" x14ac:dyDescent="0.25">
      <c r="A104" s="150"/>
      <c r="B104" s="150"/>
      <c r="C104" s="150"/>
      <c r="D104" s="150"/>
      <c r="E104" s="150"/>
      <c r="F104" s="150"/>
      <c r="G104" s="150"/>
      <c r="K104" s="152"/>
      <c r="L104" s="92"/>
      <c r="M104" s="92"/>
      <c r="N104" s="93"/>
      <c r="O104" s="93"/>
      <c r="P104" s="93"/>
      <c r="Q104" s="93"/>
      <c r="R104" s="93"/>
      <c r="S104" s="93"/>
    </row>
    <row r="105" spans="1:19" s="93" customFormat="1" x14ac:dyDescent="0.25">
      <c r="A105" s="305" t="s">
        <v>369</v>
      </c>
      <c r="B105" s="306"/>
      <c r="C105" s="306"/>
      <c r="D105" s="306"/>
      <c r="E105" s="306"/>
      <c r="F105" s="306"/>
      <c r="G105" s="306"/>
      <c r="H105" s="306"/>
      <c r="I105" s="306"/>
      <c r="J105" s="306"/>
      <c r="K105" s="306"/>
      <c r="L105" s="92"/>
      <c r="M105" s="92"/>
    </row>
    <row r="106" spans="1:19" s="151" customFormat="1" x14ac:dyDescent="0.25">
      <c r="A106" s="150"/>
      <c r="B106" s="150"/>
      <c r="C106" s="150"/>
      <c r="D106" s="150"/>
      <c r="E106" s="150"/>
      <c r="F106" s="150"/>
      <c r="G106" s="150"/>
      <c r="K106" s="152"/>
      <c r="L106" s="92"/>
      <c r="M106" s="92"/>
      <c r="N106" s="93"/>
      <c r="O106" s="93"/>
      <c r="P106" s="93"/>
      <c r="Q106" s="93"/>
      <c r="R106" s="93"/>
      <c r="S106" s="93"/>
    </row>
    <row r="107" spans="1:19" s="93" customFormat="1" x14ac:dyDescent="0.25">
      <c r="A107" s="148"/>
      <c r="B107" s="148"/>
      <c r="C107" s="148"/>
      <c r="D107" s="148"/>
      <c r="E107" s="148"/>
      <c r="G107" s="148"/>
      <c r="H107" s="148"/>
      <c r="I107" s="148"/>
      <c r="J107" s="153" t="s">
        <v>371</v>
      </c>
      <c r="K107" s="149"/>
      <c r="L107" s="92"/>
      <c r="M107" s="92"/>
    </row>
    <row r="108" spans="1:19" s="93" customFormat="1" ht="28.5" customHeight="1" x14ac:dyDescent="0.25">
      <c r="A108" s="300" t="s">
        <v>372</v>
      </c>
      <c r="B108" s="300"/>
      <c r="C108" s="300"/>
      <c r="D108" s="300"/>
      <c r="E108" s="300"/>
      <c r="F108" s="300"/>
      <c r="G108" s="300"/>
      <c r="H108" s="300"/>
      <c r="I108" s="300"/>
      <c r="J108" s="162" t="str">
        <f>IF(K108=TRUE,"Oui","Non")</f>
        <v>Oui</v>
      </c>
      <c r="K108" s="223" t="b">
        <v>1</v>
      </c>
      <c r="L108" s="92"/>
      <c r="M108" s="92"/>
    </row>
    <row r="109" spans="1:19" s="93" customFormat="1" ht="28.5" customHeight="1" x14ac:dyDescent="0.25">
      <c r="A109" s="300" t="s">
        <v>373</v>
      </c>
      <c r="B109" s="300"/>
      <c r="C109" s="300"/>
      <c r="D109" s="300"/>
      <c r="E109" s="300"/>
      <c r="F109" s="300"/>
      <c r="G109" s="300"/>
      <c r="H109" s="300"/>
      <c r="I109" s="300"/>
      <c r="J109" s="162" t="str">
        <f t="shared" ref="J109:J118" si="0">IF(K109=TRUE,"Oui","Non")</f>
        <v>Oui</v>
      </c>
      <c r="K109" s="223" t="b">
        <v>1</v>
      </c>
      <c r="L109" s="92"/>
      <c r="M109" s="92"/>
    </row>
    <row r="110" spans="1:19" s="151" customFormat="1" ht="28.5" customHeight="1" x14ac:dyDescent="0.25">
      <c r="A110" s="300" t="s">
        <v>221</v>
      </c>
      <c r="B110" s="300"/>
      <c r="C110" s="300"/>
      <c r="D110" s="300"/>
      <c r="E110" s="300"/>
      <c r="F110" s="300"/>
      <c r="G110" s="300"/>
      <c r="H110" s="300"/>
      <c r="I110" s="300"/>
      <c r="J110" s="162" t="str">
        <f t="shared" si="0"/>
        <v>Oui</v>
      </c>
      <c r="K110" s="223" t="b">
        <v>1</v>
      </c>
      <c r="L110" s="92"/>
      <c r="M110" s="92"/>
      <c r="N110" s="93"/>
      <c r="O110" s="93"/>
      <c r="P110" s="93"/>
      <c r="Q110" s="93"/>
      <c r="R110" s="93"/>
      <c r="S110" s="93"/>
    </row>
    <row r="111" spans="1:19" s="93" customFormat="1" ht="28.5" customHeight="1" x14ac:dyDescent="0.25">
      <c r="A111" s="300" t="s">
        <v>200</v>
      </c>
      <c r="B111" s="300"/>
      <c r="C111" s="300"/>
      <c r="D111" s="300"/>
      <c r="E111" s="300"/>
      <c r="F111" s="300"/>
      <c r="G111" s="300"/>
      <c r="H111" s="300"/>
      <c r="I111" s="300"/>
      <c r="J111" s="162" t="str">
        <f t="shared" si="0"/>
        <v>Oui</v>
      </c>
      <c r="K111" s="223" t="b">
        <v>1</v>
      </c>
      <c r="L111" s="92"/>
      <c r="M111" s="92"/>
    </row>
    <row r="112" spans="1:19" s="93" customFormat="1" ht="28.5" customHeight="1" x14ac:dyDescent="0.25">
      <c r="A112" s="300" t="s">
        <v>199</v>
      </c>
      <c r="B112" s="300"/>
      <c r="C112" s="300"/>
      <c r="D112" s="300"/>
      <c r="E112" s="300"/>
      <c r="F112" s="300"/>
      <c r="G112" s="300"/>
      <c r="H112" s="300"/>
      <c r="I112" s="300"/>
      <c r="J112" s="162" t="str">
        <f t="shared" si="0"/>
        <v>Oui</v>
      </c>
      <c r="K112" s="223" t="b">
        <v>1</v>
      </c>
      <c r="L112" s="92"/>
      <c r="M112" s="92"/>
    </row>
    <row r="113" spans="1:19" s="93" customFormat="1" ht="28.5" customHeight="1" x14ac:dyDescent="0.25">
      <c r="A113" s="301" t="s">
        <v>1043</v>
      </c>
      <c r="B113" s="300"/>
      <c r="C113" s="300"/>
      <c r="D113" s="300"/>
      <c r="E113" s="300"/>
      <c r="F113" s="300"/>
      <c r="G113" s="300"/>
      <c r="H113" s="300"/>
      <c r="I113" s="300"/>
      <c r="J113" s="162" t="str">
        <f t="shared" si="0"/>
        <v>Oui</v>
      </c>
      <c r="K113" s="223" t="b">
        <v>1</v>
      </c>
      <c r="L113" s="92"/>
      <c r="M113" s="92"/>
    </row>
    <row r="114" spans="1:19" s="93" customFormat="1" ht="28.5" customHeight="1" x14ac:dyDescent="0.25">
      <c r="A114" s="300" t="s">
        <v>374</v>
      </c>
      <c r="B114" s="300"/>
      <c r="C114" s="300"/>
      <c r="D114" s="300"/>
      <c r="E114" s="300"/>
      <c r="F114" s="300"/>
      <c r="G114" s="300"/>
      <c r="H114" s="300"/>
      <c r="I114" s="300"/>
      <c r="J114" s="162" t="str">
        <f t="shared" si="0"/>
        <v>Oui</v>
      </c>
      <c r="K114" s="223" t="b">
        <v>1</v>
      </c>
      <c r="L114" s="92"/>
      <c r="M114" s="92"/>
    </row>
    <row r="115" spans="1:19" s="93" customFormat="1" ht="28.5" customHeight="1" x14ac:dyDescent="0.25">
      <c r="A115" s="300" t="s">
        <v>198</v>
      </c>
      <c r="B115" s="300"/>
      <c r="C115" s="300"/>
      <c r="D115" s="300"/>
      <c r="E115" s="300"/>
      <c r="F115" s="300"/>
      <c r="G115" s="300"/>
      <c r="H115" s="300"/>
      <c r="I115" s="300"/>
      <c r="J115" s="162" t="str">
        <f t="shared" si="0"/>
        <v>Oui</v>
      </c>
      <c r="K115" s="223" t="b">
        <v>1</v>
      </c>
      <c r="L115" s="92"/>
      <c r="M115" s="92"/>
    </row>
    <row r="116" spans="1:19" s="93" customFormat="1" ht="28.5" customHeight="1" x14ac:dyDescent="0.25">
      <c r="A116" s="301" t="s">
        <v>1039</v>
      </c>
      <c r="B116" s="300"/>
      <c r="C116" s="300"/>
      <c r="D116" s="300"/>
      <c r="E116" s="300"/>
      <c r="F116" s="300"/>
      <c r="G116" s="300"/>
      <c r="H116" s="300"/>
      <c r="I116" s="300"/>
      <c r="J116" s="162" t="str">
        <f t="shared" si="0"/>
        <v>Oui</v>
      </c>
      <c r="K116" s="223" t="b">
        <v>1</v>
      </c>
      <c r="L116" s="92"/>
      <c r="M116" s="92"/>
    </row>
    <row r="117" spans="1:19" s="93" customFormat="1" ht="28.5" customHeight="1" x14ac:dyDescent="0.25">
      <c r="A117" s="300" t="s">
        <v>195</v>
      </c>
      <c r="B117" s="300"/>
      <c r="C117" s="300"/>
      <c r="D117" s="300"/>
      <c r="E117" s="300"/>
      <c r="F117" s="300"/>
      <c r="G117" s="300"/>
      <c r="H117" s="300"/>
      <c r="I117" s="300"/>
      <c r="J117" s="162" t="str">
        <f t="shared" si="0"/>
        <v>Oui</v>
      </c>
      <c r="K117" s="223" t="b">
        <v>1</v>
      </c>
      <c r="L117" s="92"/>
      <c r="M117" s="92"/>
    </row>
    <row r="118" spans="1:19" s="93" customFormat="1" ht="31.5" customHeight="1" x14ac:dyDescent="0.25">
      <c r="A118" s="301" t="s">
        <v>1007</v>
      </c>
      <c r="B118" s="300"/>
      <c r="C118" s="300"/>
      <c r="D118" s="300"/>
      <c r="E118" s="300"/>
      <c r="F118" s="300"/>
      <c r="G118" s="300"/>
      <c r="H118" s="300"/>
      <c r="I118" s="300"/>
      <c r="J118" s="162" t="str">
        <f t="shared" si="0"/>
        <v>Oui</v>
      </c>
      <c r="K118" s="223" t="b">
        <v>1</v>
      </c>
      <c r="L118" s="92"/>
      <c r="M118" s="92"/>
    </row>
    <row r="119" spans="1:19" s="151" customFormat="1" x14ac:dyDescent="0.25">
      <c r="A119" s="150"/>
      <c r="B119" s="150"/>
      <c r="C119" s="150"/>
      <c r="D119" s="150"/>
      <c r="E119" s="150"/>
      <c r="F119" s="150"/>
      <c r="G119" s="150"/>
      <c r="K119" s="152"/>
      <c r="L119" s="92"/>
      <c r="M119" s="92"/>
      <c r="N119" s="93"/>
      <c r="O119" s="93"/>
      <c r="P119" s="93"/>
      <c r="Q119" s="93"/>
      <c r="R119" s="93"/>
      <c r="S119" s="93"/>
    </row>
    <row r="120" spans="1:19" s="151" customFormat="1" x14ac:dyDescent="0.25">
      <c r="A120" s="231" t="s">
        <v>989</v>
      </c>
      <c r="B120" s="232"/>
      <c r="C120" s="232"/>
      <c r="D120" s="232"/>
      <c r="E120" s="232"/>
      <c r="F120" s="232"/>
      <c r="G120" s="232"/>
      <c r="H120" s="66"/>
      <c r="I120" s="66"/>
      <c r="J120" s="66"/>
      <c r="K120" s="66"/>
      <c r="L120" s="92"/>
      <c r="M120" s="92"/>
      <c r="N120" s="93"/>
      <c r="O120" s="93"/>
      <c r="P120" s="93"/>
      <c r="Q120" s="93"/>
      <c r="R120" s="93"/>
      <c r="S120" s="93"/>
    </row>
    <row r="121" spans="1:19" s="93" customFormat="1" ht="90.75" customHeight="1" x14ac:dyDescent="0.25">
      <c r="A121" s="291"/>
      <c r="B121" s="292"/>
      <c r="C121" s="292"/>
      <c r="D121" s="292"/>
      <c r="E121" s="292"/>
      <c r="F121" s="292"/>
      <c r="G121" s="292"/>
      <c r="H121" s="292"/>
      <c r="I121" s="292"/>
      <c r="J121" s="292"/>
      <c r="K121" s="293"/>
      <c r="L121" s="92"/>
      <c r="M121" s="92"/>
    </row>
    <row r="122" spans="1:19" s="93" customFormat="1" x14ac:dyDescent="0.25">
      <c r="A122" s="94"/>
      <c r="B122" s="94"/>
      <c r="C122" s="94"/>
      <c r="D122" s="94"/>
      <c r="E122" s="94"/>
      <c r="F122" s="94"/>
      <c r="G122" s="94"/>
      <c r="K122" s="95"/>
      <c r="L122" s="92"/>
      <c r="M122" s="92"/>
    </row>
    <row r="123" spans="1:19" s="93" customFormat="1" x14ac:dyDescent="0.25">
      <c r="A123" s="231" t="s">
        <v>990</v>
      </c>
      <c r="B123" s="232"/>
      <c r="C123" s="232"/>
      <c r="D123" s="232"/>
      <c r="E123" s="232"/>
      <c r="F123" s="232"/>
      <c r="G123" s="232"/>
      <c r="H123" s="66"/>
      <c r="I123" s="66"/>
      <c r="J123" s="66"/>
      <c r="K123" s="66"/>
      <c r="L123" s="92"/>
      <c r="M123" s="92"/>
    </row>
    <row r="124" spans="1:19" s="93" customFormat="1" ht="90.75" customHeight="1" x14ac:dyDescent="0.25">
      <c r="A124" s="294"/>
      <c r="B124" s="295"/>
      <c r="C124" s="295"/>
      <c r="D124" s="295"/>
      <c r="E124" s="295"/>
      <c r="F124" s="295"/>
      <c r="G124" s="295"/>
      <c r="H124" s="295"/>
      <c r="I124" s="295"/>
      <c r="J124" s="295"/>
      <c r="K124" s="296"/>
      <c r="L124" s="92"/>
      <c r="M124" s="92"/>
    </row>
    <row r="125" spans="1:19" s="93" customFormat="1" x14ac:dyDescent="0.25">
      <c r="A125" s="94"/>
      <c r="B125" s="94"/>
      <c r="C125" s="94"/>
      <c r="D125" s="94"/>
      <c r="E125" s="94"/>
      <c r="F125" s="94"/>
      <c r="G125" s="94"/>
      <c r="K125" s="95"/>
      <c r="L125" s="92"/>
      <c r="M125" s="92"/>
    </row>
    <row r="126" spans="1:19" s="93" customFormat="1" x14ac:dyDescent="0.25">
      <c r="A126" s="94"/>
      <c r="B126" s="94"/>
      <c r="C126" s="94"/>
      <c r="D126" s="94"/>
      <c r="E126" s="94"/>
      <c r="F126" s="94"/>
      <c r="G126" s="94"/>
      <c r="K126" s="95"/>
      <c r="L126" s="92"/>
      <c r="M126" s="92"/>
    </row>
    <row r="127" spans="1:19" s="93" customFormat="1" x14ac:dyDescent="0.25">
      <c r="A127" s="94"/>
      <c r="B127" s="94"/>
      <c r="C127" s="94"/>
      <c r="D127" s="94"/>
      <c r="E127" s="94"/>
      <c r="F127" s="94"/>
      <c r="G127" s="94"/>
      <c r="K127" s="95"/>
      <c r="L127" s="92"/>
      <c r="M127" s="92"/>
    </row>
    <row r="128" spans="1:19" s="93" customFormat="1" x14ac:dyDescent="0.25">
      <c r="A128" s="94"/>
      <c r="B128" s="94"/>
      <c r="C128" s="94"/>
      <c r="D128" s="94"/>
      <c r="E128" s="94"/>
      <c r="F128" s="94"/>
      <c r="G128" s="94"/>
      <c r="H128" s="31"/>
      <c r="I128" s="31"/>
      <c r="J128" s="31"/>
      <c r="K128" s="95"/>
      <c r="L128" s="92"/>
      <c r="M128" s="92"/>
    </row>
    <row r="129" spans="1:13" s="93" customFormat="1" x14ac:dyDescent="0.25">
      <c r="A129" s="94"/>
      <c r="B129" s="94"/>
      <c r="C129" s="94"/>
      <c r="D129" s="94"/>
      <c r="E129" s="94"/>
      <c r="F129" s="94"/>
      <c r="G129" s="94"/>
      <c r="H129" s="31"/>
      <c r="I129" s="31"/>
      <c r="J129" s="31"/>
      <c r="K129" s="95"/>
      <c r="L129" s="92"/>
      <c r="M129" s="92"/>
    </row>
    <row r="130" spans="1:13" s="93" customFormat="1" x14ac:dyDescent="0.25">
      <c r="A130" s="94"/>
      <c r="B130" s="94"/>
      <c r="C130" s="94"/>
      <c r="D130" s="94"/>
      <c r="E130" s="94"/>
      <c r="F130" s="94"/>
      <c r="G130" s="94"/>
      <c r="H130" s="31"/>
      <c r="I130" s="31"/>
      <c r="J130" s="31"/>
      <c r="K130" s="95"/>
      <c r="L130" s="92"/>
      <c r="M130" s="92"/>
    </row>
    <row r="131" spans="1:13" s="93" customFormat="1" x14ac:dyDescent="0.25">
      <c r="A131" s="94"/>
      <c r="B131" s="94"/>
      <c r="C131" s="94"/>
      <c r="D131" s="94"/>
      <c r="E131" s="94"/>
      <c r="F131" s="94"/>
      <c r="G131" s="94"/>
      <c r="H131" s="31"/>
      <c r="I131" s="31"/>
      <c r="J131" s="31"/>
      <c r="K131" s="95"/>
      <c r="L131" s="92"/>
      <c r="M131" s="92"/>
    </row>
    <row r="132" spans="1:13" x14ac:dyDescent="0.25">
      <c r="A132" s="70"/>
      <c r="B132" s="70"/>
      <c r="C132" s="70"/>
      <c r="D132" s="70"/>
      <c r="E132" s="70"/>
      <c r="F132" s="70"/>
      <c r="G132" s="70"/>
    </row>
    <row r="133" spans="1:13" x14ac:dyDescent="0.25">
      <c r="A133" s="70"/>
      <c r="B133" s="70"/>
      <c r="C133" s="70"/>
      <c r="D133" s="70"/>
      <c r="E133" s="70"/>
      <c r="F133" s="70"/>
      <c r="G133" s="70"/>
    </row>
    <row r="134" spans="1:13" x14ac:dyDescent="0.25">
      <c r="A134" s="70"/>
      <c r="B134" s="70"/>
      <c r="C134" s="70"/>
      <c r="D134" s="70"/>
      <c r="E134" s="70"/>
      <c r="F134" s="70"/>
      <c r="G134" s="70"/>
    </row>
    <row r="135" spans="1:13" x14ac:dyDescent="0.25">
      <c r="A135" s="70"/>
      <c r="B135" s="70"/>
      <c r="C135" s="70"/>
      <c r="D135" s="70"/>
      <c r="E135" s="70"/>
      <c r="F135" s="70"/>
      <c r="G135" s="70"/>
    </row>
    <row r="136" spans="1:13" x14ac:dyDescent="0.25">
      <c r="A136" s="70"/>
      <c r="B136" s="70"/>
      <c r="C136" s="70"/>
      <c r="D136" s="70"/>
      <c r="E136" s="70"/>
      <c r="F136" s="70"/>
      <c r="G136" s="70"/>
    </row>
    <row r="137" spans="1:13" x14ac:dyDescent="0.25">
      <c r="A137" s="70"/>
      <c r="B137" s="70"/>
      <c r="C137" s="70"/>
      <c r="D137" s="70"/>
      <c r="E137" s="70"/>
      <c r="F137" s="70"/>
      <c r="G137" s="70"/>
    </row>
    <row r="138" spans="1:13" x14ac:dyDescent="0.25">
      <c r="A138" s="70"/>
      <c r="B138" s="70"/>
      <c r="C138" s="70"/>
      <c r="D138" s="70"/>
      <c r="E138" s="70"/>
      <c r="F138" s="70"/>
      <c r="G138" s="70"/>
    </row>
    <row r="139" spans="1:13" x14ac:dyDescent="0.25">
      <c r="A139" s="70"/>
      <c r="B139" s="70"/>
      <c r="C139" s="70"/>
      <c r="D139" s="70"/>
      <c r="E139" s="70"/>
      <c r="F139" s="70"/>
      <c r="G139" s="70"/>
    </row>
    <row r="140" spans="1:13" x14ac:dyDescent="0.25">
      <c r="A140" s="70"/>
      <c r="B140" s="70"/>
      <c r="C140" s="70"/>
      <c r="D140" s="70"/>
      <c r="E140" s="70"/>
      <c r="F140" s="70"/>
      <c r="G140" s="70"/>
    </row>
    <row r="141" spans="1:13" x14ac:dyDescent="0.25">
      <c r="A141" s="70"/>
      <c r="B141" s="70"/>
      <c r="C141" s="70"/>
      <c r="D141" s="70"/>
      <c r="E141" s="70"/>
      <c r="F141" s="70"/>
      <c r="G141" s="70"/>
    </row>
    <row r="142" spans="1:13" x14ac:dyDescent="0.25">
      <c r="A142" s="70"/>
      <c r="B142" s="70"/>
      <c r="C142" s="70"/>
      <c r="D142" s="70"/>
      <c r="E142" s="70"/>
      <c r="F142" s="70"/>
      <c r="G142" s="70"/>
    </row>
    <row r="143" spans="1:13" x14ac:dyDescent="0.25">
      <c r="A143" s="70"/>
      <c r="B143" s="70"/>
      <c r="C143" s="70"/>
      <c r="D143" s="70"/>
      <c r="E143" s="70"/>
      <c r="F143" s="70"/>
      <c r="G143" s="70"/>
    </row>
    <row r="144" spans="1:13" x14ac:dyDescent="0.25">
      <c r="A144" s="70"/>
      <c r="B144" s="70"/>
      <c r="C144" s="70"/>
      <c r="D144" s="70"/>
      <c r="E144" s="70"/>
      <c r="F144" s="70"/>
      <c r="G144" s="70"/>
    </row>
    <row r="145" spans="1:7" x14ac:dyDescent="0.25">
      <c r="A145" s="70"/>
      <c r="B145" s="70"/>
      <c r="C145" s="70"/>
      <c r="D145" s="70"/>
      <c r="E145" s="70"/>
      <c r="F145" s="70"/>
      <c r="G145" s="70"/>
    </row>
    <row r="146" spans="1:7" x14ac:dyDescent="0.25">
      <c r="A146" s="70"/>
      <c r="B146" s="70"/>
      <c r="C146" s="70"/>
      <c r="D146" s="70"/>
      <c r="E146" s="70"/>
      <c r="F146" s="70"/>
      <c r="G146" s="70"/>
    </row>
    <row r="147" spans="1:7" x14ac:dyDescent="0.25">
      <c r="A147" s="70"/>
      <c r="B147" s="70"/>
      <c r="C147" s="70"/>
      <c r="D147" s="70"/>
      <c r="E147" s="70"/>
      <c r="F147" s="70"/>
      <c r="G147" s="70"/>
    </row>
    <row r="148" spans="1:7" x14ac:dyDescent="0.25">
      <c r="A148" s="70"/>
      <c r="B148" s="70"/>
      <c r="C148" s="70"/>
      <c r="D148" s="70"/>
      <c r="E148" s="70"/>
      <c r="F148" s="70"/>
      <c r="G148" s="70"/>
    </row>
    <row r="149" spans="1:7" x14ac:dyDescent="0.25">
      <c r="A149" s="70"/>
      <c r="B149" s="70"/>
      <c r="C149" s="70"/>
      <c r="D149" s="70"/>
      <c r="E149" s="70"/>
      <c r="F149" s="70"/>
      <c r="G149" s="70"/>
    </row>
    <row r="150" spans="1:7" x14ac:dyDescent="0.25">
      <c r="A150" s="70"/>
      <c r="B150" s="70"/>
      <c r="C150" s="70"/>
      <c r="D150" s="70"/>
      <c r="E150" s="70"/>
      <c r="F150" s="70"/>
      <c r="G150" s="70"/>
    </row>
    <row r="151" spans="1:7" x14ac:dyDescent="0.25">
      <c r="A151" s="70"/>
      <c r="B151" s="70"/>
      <c r="C151" s="70"/>
      <c r="D151" s="70"/>
      <c r="E151" s="70"/>
      <c r="F151" s="70"/>
      <c r="G151" s="70"/>
    </row>
    <row r="152" spans="1:7" x14ac:dyDescent="0.25">
      <c r="A152" s="70"/>
      <c r="B152" s="70"/>
      <c r="C152" s="70"/>
      <c r="D152" s="70"/>
      <c r="E152" s="70"/>
      <c r="F152" s="70"/>
      <c r="G152" s="70"/>
    </row>
    <row r="153" spans="1:7" x14ac:dyDescent="0.25">
      <c r="A153" s="70"/>
      <c r="B153" s="70"/>
      <c r="C153" s="70"/>
      <c r="D153" s="70"/>
      <c r="E153" s="70"/>
      <c r="F153" s="70"/>
      <c r="G153" s="70"/>
    </row>
    <row r="154" spans="1:7" x14ac:dyDescent="0.25">
      <c r="A154" s="70"/>
      <c r="B154" s="70"/>
      <c r="C154" s="70"/>
      <c r="D154" s="70"/>
      <c r="E154" s="70"/>
      <c r="F154" s="70"/>
      <c r="G154" s="70"/>
    </row>
    <row r="155" spans="1:7" x14ac:dyDescent="0.25">
      <c r="A155" s="70"/>
      <c r="B155" s="70"/>
      <c r="C155" s="70"/>
      <c r="D155" s="70"/>
      <c r="E155" s="70"/>
      <c r="F155" s="70"/>
      <c r="G155" s="70"/>
    </row>
    <row r="156" spans="1:7" x14ac:dyDescent="0.25">
      <c r="A156" s="70"/>
      <c r="B156" s="70"/>
      <c r="C156" s="70"/>
      <c r="D156" s="70"/>
      <c r="E156" s="70"/>
      <c r="F156" s="70"/>
      <c r="G156" s="70"/>
    </row>
    <row r="157" spans="1:7" x14ac:dyDescent="0.25">
      <c r="A157" s="70"/>
      <c r="B157" s="70"/>
      <c r="C157" s="70"/>
      <c r="D157" s="70"/>
      <c r="E157" s="70"/>
      <c r="F157" s="70"/>
      <c r="G157" s="70"/>
    </row>
    <row r="158" spans="1:7" x14ac:dyDescent="0.25">
      <c r="A158" s="70"/>
      <c r="B158" s="70"/>
      <c r="C158" s="70"/>
      <c r="D158" s="70"/>
      <c r="E158" s="70"/>
      <c r="F158" s="70"/>
      <c r="G158" s="70"/>
    </row>
    <row r="159" spans="1:7" x14ac:dyDescent="0.25">
      <c r="A159" s="70"/>
      <c r="B159" s="70"/>
      <c r="C159" s="70"/>
      <c r="D159" s="70"/>
      <c r="E159" s="70"/>
      <c r="F159" s="70"/>
      <c r="G159" s="70"/>
    </row>
    <row r="160" spans="1:7" x14ac:dyDescent="0.25">
      <c r="A160" s="70"/>
      <c r="B160" s="70"/>
      <c r="C160" s="70"/>
      <c r="D160" s="70"/>
      <c r="E160" s="70"/>
      <c r="F160" s="70"/>
      <c r="G160" s="70"/>
    </row>
    <row r="161" spans="1:7" x14ac:dyDescent="0.25">
      <c r="A161" s="70"/>
      <c r="B161" s="70"/>
      <c r="C161" s="70"/>
      <c r="D161" s="70"/>
      <c r="E161" s="70"/>
      <c r="F161" s="70"/>
      <c r="G161" s="70"/>
    </row>
    <row r="162" spans="1:7" x14ac:dyDescent="0.25">
      <c r="A162" s="70"/>
      <c r="B162" s="70"/>
      <c r="C162" s="70"/>
      <c r="D162" s="70"/>
      <c r="E162" s="70"/>
      <c r="F162" s="70"/>
      <c r="G162" s="70"/>
    </row>
    <row r="163" spans="1:7" x14ac:dyDescent="0.25">
      <c r="A163" s="70"/>
      <c r="B163" s="70"/>
      <c r="C163" s="70"/>
      <c r="D163" s="70"/>
      <c r="E163" s="70"/>
      <c r="F163" s="70"/>
      <c r="G163" s="70"/>
    </row>
    <row r="164" spans="1:7" x14ac:dyDescent="0.25">
      <c r="A164" s="70"/>
      <c r="B164" s="70"/>
      <c r="C164" s="70"/>
      <c r="D164" s="70"/>
      <c r="E164" s="70"/>
      <c r="F164" s="70"/>
      <c r="G164" s="70"/>
    </row>
    <row r="165" spans="1:7" x14ac:dyDescent="0.25">
      <c r="A165" s="70"/>
      <c r="B165" s="70"/>
      <c r="C165" s="70"/>
      <c r="D165" s="70"/>
      <c r="E165" s="70"/>
      <c r="F165" s="70"/>
      <c r="G165" s="70"/>
    </row>
    <row r="166" spans="1:7" x14ac:dyDescent="0.25">
      <c r="A166" s="70"/>
      <c r="B166" s="70"/>
      <c r="C166" s="70"/>
      <c r="D166" s="70"/>
      <c r="E166" s="70"/>
      <c r="F166" s="70"/>
      <c r="G166" s="70"/>
    </row>
    <row r="167" spans="1:7" x14ac:dyDescent="0.25">
      <c r="A167" s="70"/>
      <c r="B167" s="70"/>
      <c r="C167" s="70"/>
      <c r="D167" s="70"/>
      <c r="E167" s="70"/>
      <c r="F167" s="70"/>
      <c r="G167" s="70"/>
    </row>
    <row r="168" spans="1:7" x14ac:dyDescent="0.25">
      <c r="A168" s="70"/>
      <c r="B168" s="70"/>
      <c r="C168" s="70"/>
      <c r="D168" s="70"/>
      <c r="E168" s="70"/>
      <c r="F168" s="70"/>
      <c r="G168" s="70"/>
    </row>
    <row r="169" spans="1:7" x14ac:dyDescent="0.25">
      <c r="A169" s="70"/>
      <c r="B169" s="70"/>
      <c r="C169" s="70"/>
      <c r="D169" s="70"/>
      <c r="E169" s="70"/>
      <c r="F169" s="70"/>
      <c r="G169" s="70"/>
    </row>
    <row r="170" spans="1:7" x14ac:dyDescent="0.25">
      <c r="A170" s="70"/>
      <c r="B170" s="70"/>
      <c r="C170" s="70"/>
      <c r="D170" s="70"/>
      <c r="E170" s="70"/>
      <c r="F170" s="70"/>
      <c r="G170" s="70"/>
    </row>
    <row r="171" spans="1:7" x14ac:dyDescent="0.25">
      <c r="A171" s="70"/>
      <c r="B171" s="70"/>
      <c r="C171" s="70"/>
      <c r="D171" s="70"/>
      <c r="E171" s="70"/>
      <c r="F171" s="70"/>
      <c r="G171" s="70"/>
    </row>
    <row r="172" spans="1:7" x14ac:dyDescent="0.25">
      <c r="A172" s="70"/>
      <c r="B172" s="70"/>
      <c r="C172" s="70"/>
      <c r="D172" s="70"/>
      <c r="E172" s="70"/>
      <c r="F172" s="70"/>
      <c r="G172" s="70"/>
    </row>
    <row r="173" spans="1:7" x14ac:dyDescent="0.25">
      <c r="A173" s="70"/>
      <c r="B173" s="70"/>
      <c r="C173" s="70"/>
      <c r="D173" s="70"/>
      <c r="E173" s="70"/>
      <c r="F173" s="70"/>
      <c r="G173" s="70"/>
    </row>
    <row r="174" spans="1:7" x14ac:dyDescent="0.25">
      <c r="A174" s="70"/>
      <c r="B174" s="70"/>
      <c r="C174" s="70"/>
      <c r="D174" s="70"/>
      <c r="E174" s="70"/>
      <c r="F174" s="70"/>
      <c r="G174" s="70"/>
    </row>
    <row r="175" spans="1:7" x14ac:dyDescent="0.25">
      <c r="A175" s="70"/>
      <c r="B175" s="70"/>
      <c r="C175" s="70"/>
      <c r="D175" s="70"/>
      <c r="E175" s="70"/>
      <c r="F175" s="70"/>
      <c r="G175" s="70"/>
    </row>
    <row r="176" spans="1:7" x14ac:dyDescent="0.25">
      <c r="A176" s="70"/>
      <c r="B176" s="70"/>
      <c r="C176" s="70"/>
      <c r="D176" s="70"/>
      <c r="E176" s="70"/>
      <c r="F176" s="70"/>
      <c r="G176" s="70"/>
    </row>
    <row r="177" spans="1:7" x14ac:dyDescent="0.25">
      <c r="A177" s="70"/>
      <c r="B177" s="70"/>
      <c r="C177" s="70"/>
      <c r="D177" s="70"/>
      <c r="E177" s="70"/>
      <c r="F177" s="70"/>
      <c r="G177" s="70"/>
    </row>
    <row r="178" spans="1:7" x14ac:dyDescent="0.25">
      <c r="A178" s="70"/>
      <c r="B178" s="70"/>
      <c r="C178" s="70"/>
      <c r="D178" s="70"/>
      <c r="E178" s="70"/>
      <c r="F178" s="70"/>
      <c r="G178" s="70"/>
    </row>
    <row r="179" spans="1:7" x14ac:dyDescent="0.25">
      <c r="A179" s="70"/>
      <c r="B179" s="70"/>
      <c r="C179" s="70"/>
      <c r="D179" s="70"/>
      <c r="E179" s="70"/>
      <c r="F179" s="70"/>
      <c r="G179" s="70"/>
    </row>
  </sheetData>
  <mergeCells count="83">
    <mergeCell ref="A1:K1"/>
    <mergeCell ref="A3:D3"/>
    <mergeCell ref="A4:D4"/>
    <mergeCell ref="E3:K3"/>
    <mergeCell ref="E4:K4"/>
    <mergeCell ref="A5:D5"/>
    <mergeCell ref="E5:K5"/>
    <mergeCell ref="A15:D15"/>
    <mergeCell ref="E15:K15"/>
    <mergeCell ref="A6:D6"/>
    <mergeCell ref="E6:K6"/>
    <mergeCell ref="A7:D7"/>
    <mergeCell ref="E7:K7"/>
    <mergeCell ref="A8:D8"/>
    <mergeCell ref="E8:K8"/>
    <mergeCell ref="A11:K11"/>
    <mergeCell ref="A13:D13"/>
    <mergeCell ref="A14:D14"/>
    <mergeCell ref="E14:K14"/>
    <mergeCell ref="A9:D9"/>
    <mergeCell ref="E9:K9"/>
    <mergeCell ref="A16:D16"/>
    <mergeCell ref="E16:K16"/>
    <mergeCell ref="A17:D17"/>
    <mergeCell ref="E17:K17"/>
    <mergeCell ref="A21:C21"/>
    <mergeCell ref="A22:C22"/>
    <mergeCell ref="A23:C23"/>
    <mergeCell ref="A24:C24"/>
    <mergeCell ref="A25:C25"/>
    <mergeCell ref="A26:C26"/>
    <mergeCell ref="A27:C27"/>
    <mergeCell ref="A72:K72"/>
    <mergeCell ref="A31:C31"/>
    <mergeCell ref="A33:C33"/>
    <mergeCell ref="A34:C34"/>
    <mergeCell ref="A35:C35"/>
    <mergeCell ref="A36:C36"/>
    <mergeCell ref="A41:G41"/>
    <mergeCell ref="A43:K43"/>
    <mergeCell ref="A61:C61"/>
    <mergeCell ref="A66:G66"/>
    <mergeCell ref="A68:K68"/>
    <mergeCell ref="A70:K70"/>
    <mergeCell ref="B74:C74"/>
    <mergeCell ref="G74:I74"/>
    <mergeCell ref="G75:I75"/>
    <mergeCell ref="D74:E74"/>
    <mergeCell ref="D75:E75"/>
    <mergeCell ref="G76:I76"/>
    <mergeCell ref="G77:I77"/>
    <mergeCell ref="D76:E76"/>
    <mergeCell ref="D77:E77"/>
    <mergeCell ref="B80:C80"/>
    <mergeCell ref="A113:I113"/>
    <mergeCell ref="B81:C81"/>
    <mergeCell ref="G78:I78"/>
    <mergeCell ref="G79:I79"/>
    <mergeCell ref="D78:E78"/>
    <mergeCell ref="D79:E79"/>
    <mergeCell ref="A98:K98"/>
    <mergeCell ref="A100:K100"/>
    <mergeCell ref="A86:K86"/>
    <mergeCell ref="A103:K103"/>
    <mergeCell ref="A83:K83"/>
    <mergeCell ref="A89:K89"/>
    <mergeCell ref="A92:K92"/>
    <mergeCell ref="A121:K121"/>
    <mergeCell ref="A124:K124"/>
    <mergeCell ref="E13:K13"/>
    <mergeCell ref="A115:I115"/>
    <mergeCell ref="A116:I116"/>
    <mergeCell ref="A117:I117"/>
    <mergeCell ref="A118:I118"/>
    <mergeCell ref="A94:K94"/>
    <mergeCell ref="A96:K96"/>
    <mergeCell ref="A114:I114"/>
    <mergeCell ref="A105:K105"/>
    <mergeCell ref="A108:I108"/>
    <mergeCell ref="A109:I109"/>
    <mergeCell ref="A110:I110"/>
    <mergeCell ref="A111:I111"/>
    <mergeCell ref="A112:I112"/>
  </mergeCells>
  <conditionalFormatting sqref="D47:D52">
    <cfRule type="expression" dxfId="139" priority="6">
      <formula>$K$45=FALSE</formula>
    </cfRule>
  </conditionalFormatting>
  <conditionalFormatting sqref="D56:D59">
    <cfRule type="expression" dxfId="138" priority="5">
      <formula>$K$45=FALSE</formula>
    </cfRule>
  </conditionalFormatting>
  <conditionalFormatting sqref="F56:F59">
    <cfRule type="expression" dxfId="137" priority="4">
      <formula>$K$45=FALSE</formula>
    </cfRule>
  </conditionalFormatting>
  <conditionalFormatting sqref="G56:G59">
    <cfRule type="expression" dxfId="136" priority="3">
      <formula>$K$45=FALSE</formula>
    </cfRule>
  </conditionalFormatting>
  <conditionalFormatting sqref="A68">
    <cfRule type="expression" dxfId="135" priority="2">
      <formula>$K$45=FALSE</formula>
    </cfRule>
  </conditionalFormatting>
  <conditionalFormatting sqref="G63">
    <cfRule type="expression" dxfId="134" priority="1">
      <formula>$K$45=FALSE</formula>
    </cfRule>
  </conditionalFormatting>
  <pageMargins left="0.23622047244094491" right="0.23622047244094491" top="0.74803149606299213" bottom="0.74803149606299213" header="0.31496062992125984" footer="0.31496062992125984"/>
  <pageSetup paperSize="8" fitToHeight="0" orientation="landscape" r:id="rId1"/>
  <headerFooter alignWithMargins="0">
    <oddHeader>&amp;L&amp;12LIVRE 2 - CONTROLE DES MISSIONS NON PIE 2018&amp;RCTR-CSR</oddHeader>
    <oddFooter>&amp;C&amp;A&amp;R&amp;P/&amp;N</oddFooter>
  </headerFooter>
  <rowBreaks count="2" manualBreakCount="2">
    <brk id="69" max="10" man="1"/>
    <brk id="93"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7181" r:id="rId4" name="Check Box 13">
              <controlPr defaultSize="0" autoFill="0" autoLine="0" autoPict="0" altText="vink aan bij aanwezigheid">
                <anchor moveWithCells="1">
                  <from>
                    <xdr:col>10</xdr:col>
                    <xdr:colOff>1190625</xdr:colOff>
                    <xdr:row>112</xdr:row>
                    <xdr:rowOff>104775</xdr:rowOff>
                  </from>
                  <to>
                    <xdr:col>10</xdr:col>
                    <xdr:colOff>1400175</xdr:colOff>
                    <xdr:row>112</xdr:row>
                    <xdr:rowOff>257175</xdr:rowOff>
                  </to>
                </anchor>
              </controlPr>
            </control>
          </mc:Choice>
        </mc:AlternateContent>
        <mc:AlternateContent xmlns:mc="http://schemas.openxmlformats.org/markup-compatibility/2006">
          <mc:Choice Requires="x14">
            <control shapeId="7182" r:id="rId5" name="Check Box 14">
              <controlPr defaultSize="0" autoFill="0" autoLine="0" autoPict="0" altText="vink aan bij aanwezigheid">
                <anchor moveWithCells="1">
                  <from>
                    <xdr:col>10</xdr:col>
                    <xdr:colOff>1190625</xdr:colOff>
                    <xdr:row>113</xdr:row>
                    <xdr:rowOff>104775</xdr:rowOff>
                  </from>
                  <to>
                    <xdr:col>10</xdr:col>
                    <xdr:colOff>1400175</xdr:colOff>
                    <xdr:row>113</xdr:row>
                    <xdr:rowOff>257175</xdr:rowOff>
                  </to>
                </anchor>
              </controlPr>
            </control>
          </mc:Choice>
        </mc:AlternateContent>
        <mc:AlternateContent xmlns:mc="http://schemas.openxmlformats.org/markup-compatibility/2006">
          <mc:Choice Requires="x14">
            <control shapeId="7183" r:id="rId6" name="Check Box 15">
              <controlPr defaultSize="0" autoFill="0" autoLine="0" autoPict="0" altText="vink aan bij aanwezigheid">
                <anchor moveWithCells="1">
                  <from>
                    <xdr:col>10</xdr:col>
                    <xdr:colOff>1190625</xdr:colOff>
                    <xdr:row>114</xdr:row>
                    <xdr:rowOff>114300</xdr:rowOff>
                  </from>
                  <to>
                    <xdr:col>10</xdr:col>
                    <xdr:colOff>1400175</xdr:colOff>
                    <xdr:row>114</xdr:row>
                    <xdr:rowOff>266700</xdr:rowOff>
                  </to>
                </anchor>
              </controlPr>
            </control>
          </mc:Choice>
        </mc:AlternateContent>
        <mc:AlternateContent xmlns:mc="http://schemas.openxmlformats.org/markup-compatibility/2006">
          <mc:Choice Requires="x14">
            <control shapeId="7184" r:id="rId7" name="Check Box 16">
              <controlPr defaultSize="0" autoFill="0" autoLine="0" autoPict="0" altText="vink aan bij aanwezigheid">
                <anchor moveWithCells="1">
                  <from>
                    <xdr:col>10</xdr:col>
                    <xdr:colOff>1190625</xdr:colOff>
                    <xdr:row>115</xdr:row>
                    <xdr:rowOff>114300</xdr:rowOff>
                  </from>
                  <to>
                    <xdr:col>10</xdr:col>
                    <xdr:colOff>1400175</xdr:colOff>
                    <xdr:row>115</xdr:row>
                    <xdr:rowOff>266700</xdr:rowOff>
                  </to>
                </anchor>
              </controlPr>
            </control>
          </mc:Choice>
        </mc:AlternateContent>
        <mc:AlternateContent xmlns:mc="http://schemas.openxmlformats.org/markup-compatibility/2006">
          <mc:Choice Requires="x14">
            <control shapeId="7185" r:id="rId8" name="Check Box 17">
              <controlPr defaultSize="0" autoFill="0" autoLine="0" autoPict="0" altText="vink aan bij aanwezigheid">
                <anchor moveWithCells="1">
                  <from>
                    <xdr:col>10</xdr:col>
                    <xdr:colOff>1190625</xdr:colOff>
                    <xdr:row>110</xdr:row>
                    <xdr:rowOff>85725</xdr:rowOff>
                  </from>
                  <to>
                    <xdr:col>10</xdr:col>
                    <xdr:colOff>1400175</xdr:colOff>
                    <xdr:row>110</xdr:row>
                    <xdr:rowOff>257175</xdr:rowOff>
                  </to>
                </anchor>
              </controlPr>
            </control>
          </mc:Choice>
        </mc:AlternateContent>
        <mc:AlternateContent xmlns:mc="http://schemas.openxmlformats.org/markup-compatibility/2006">
          <mc:Choice Requires="x14">
            <control shapeId="7187" r:id="rId9" name="Check Box 19">
              <controlPr defaultSize="0" autoFill="0" autoLine="0" autoPict="0" altText="vink aan bij aanwezigheid">
                <anchor moveWithCells="1">
                  <from>
                    <xdr:col>10</xdr:col>
                    <xdr:colOff>1190625</xdr:colOff>
                    <xdr:row>111</xdr:row>
                    <xdr:rowOff>123825</xdr:rowOff>
                  </from>
                  <to>
                    <xdr:col>10</xdr:col>
                    <xdr:colOff>1400175</xdr:colOff>
                    <xdr:row>111</xdr:row>
                    <xdr:rowOff>266700</xdr:rowOff>
                  </to>
                </anchor>
              </controlPr>
            </control>
          </mc:Choice>
        </mc:AlternateContent>
        <mc:AlternateContent xmlns:mc="http://schemas.openxmlformats.org/markup-compatibility/2006">
          <mc:Choice Requires="x14">
            <control shapeId="7188" r:id="rId10" name="Check Box 20">
              <controlPr defaultSize="0" autoFill="0" autoLine="0" autoPict="0" altText="vink aan bij aanwezigheid">
                <anchor moveWithCells="1">
                  <from>
                    <xdr:col>10</xdr:col>
                    <xdr:colOff>1190625</xdr:colOff>
                    <xdr:row>109</xdr:row>
                    <xdr:rowOff>76200</xdr:rowOff>
                  </from>
                  <to>
                    <xdr:col>10</xdr:col>
                    <xdr:colOff>1400175</xdr:colOff>
                    <xdr:row>109</xdr:row>
                    <xdr:rowOff>228600</xdr:rowOff>
                  </to>
                </anchor>
              </controlPr>
            </control>
          </mc:Choice>
        </mc:AlternateContent>
        <mc:AlternateContent xmlns:mc="http://schemas.openxmlformats.org/markup-compatibility/2006">
          <mc:Choice Requires="x14">
            <control shapeId="7190" r:id="rId11" name="Check Box 22">
              <controlPr defaultSize="0" autoFill="0" autoLine="0" autoPict="0" altText="vink aan bij aanwezigheid">
                <anchor moveWithCells="1">
                  <from>
                    <xdr:col>10</xdr:col>
                    <xdr:colOff>1190625</xdr:colOff>
                    <xdr:row>116</xdr:row>
                    <xdr:rowOff>114300</xdr:rowOff>
                  </from>
                  <to>
                    <xdr:col>10</xdr:col>
                    <xdr:colOff>1400175</xdr:colOff>
                    <xdr:row>116</xdr:row>
                    <xdr:rowOff>266700</xdr:rowOff>
                  </to>
                </anchor>
              </controlPr>
            </control>
          </mc:Choice>
        </mc:AlternateContent>
        <mc:AlternateContent xmlns:mc="http://schemas.openxmlformats.org/markup-compatibility/2006">
          <mc:Choice Requires="x14">
            <control shapeId="7192" r:id="rId12" name="Check Box 24">
              <controlPr defaultSize="0" autoFill="0" autoLine="0" autoPict="0" altText="vink aan bij aanwezigheid">
                <anchor moveWithCells="1">
                  <from>
                    <xdr:col>10</xdr:col>
                    <xdr:colOff>1190625</xdr:colOff>
                    <xdr:row>108</xdr:row>
                    <xdr:rowOff>76200</xdr:rowOff>
                  </from>
                  <to>
                    <xdr:col>10</xdr:col>
                    <xdr:colOff>1400175</xdr:colOff>
                    <xdr:row>108</xdr:row>
                    <xdr:rowOff>257175</xdr:rowOff>
                  </to>
                </anchor>
              </controlPr>
            </control>
          </mc:Choice>
        </mc:AlternateContent>
        <mc:AlternateContent xmlns:mc="http://schemas.openxmlformats.org/markup-compatibility/2006">
          <mc:Choice Requires="x14">
            <control shapeId="7193" r:id="rId13" name="Check Box 25">
              <controlPr defaultSize="0" autoFill="0" autoLine="0" autoPict="0" altText="vink aan bij aanwezigheid">
                <anchor moveWithCells="1">
                  <from>
                    <xdr:col>10</xdr:col>
                    <xdr:colOff>1181100</xdr:colOff>
                    <xdr:row>107</xdr:row>
                    <xdr:rowOff>85725</xdr:rowOff>
                  </from>
                  <to>
                    <xdr:col>10</xdr:col>
                    <xdr:colOff>1400175</xdr:colOff>
                    <xdr:row>107</xdr:row>
                    <xdr:rowOff>257175</xdr:rowOff>
                  </to>
                </anchor>
              </controlPr>
            </control>
          </mc:Choice>
        </mc:AlternateContent>
        <mc:AlternateContent xmlns:mc="http://schemas.openxmlformats.org/markup-compatibility/2006">
          <mc:Choice Requires="x14">
            <control shapeId="7194" r:id="rId14" name="Check Box 26">
              <controlPr defaultSize="0" autoFill="0" autoLine="0" autoPict="0" altText="vink aan bij aanwezigheid">
                <anchor moveWithCells="1">
                  <from>
                    <xdr:col>10</xdr:col>
                    <xdr:colOff>1209675</xdr:colOff>
                    <xdr:row>117</xdr:row>
                    <xdr:rowOff>104775</xdr:rowOff>
                  </from>
                  <to>
                    <xdr:col>10</xdr:col>
                    <xdr:colOff>1409700</xdr:colOff>
                    <xdr:row>117</xdr:row>
                    <xdr:rowOff>257175</xdr:rowOff>
                  </to>
                </anchor>
              </controlPr>
            </control>
          </mc:Choice>
        </mc:AlternateContent>
        <mc:AlternateContent xmlns:mc="http://schemas.openxmlformats.org/markup-compatibility/2006">
          <mc:Choice Requires="x14">
            <control shapeId="7197" r:id="rId15" name="Check Box 29">
              <controlPr defaultSize="0" autoFill="0" autoLine="0" autoPict="0" altText="vink aan bij aanwezigheid">
                <anchor moveWithCells="1">
                  <from>
                    <xdr:col>4</xdr:col>
                    <xdr:colOff>228600</xdr:colOff>
                    <xdr:row>44</xdr:row>
                    <xdr:rowOff>28575</xdr:rowOff>
                  </from>
                  <to>
                    <xdr:col>4</xdr:col>
                    <xdr:colOff>409575</xdr:colOff>
                    <xdr:row>44</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14:formula1>
            <xm:f>'[2]Grille Stassin'!#REF!</xm:f>
          </x14:formula1>
          <xm:sqref>L80:L81</xm:sqref>
        </x14:dataValidation>
        <x14:dataValidation type="list" allowBlank="1" showInputMessage="1" showErrorMessage="1">
          <x14:formula1>
            <xm:f>'[2]Grille Stassin'!#REF!</xm:f>
          </x14:formula1>
          <xm:sqref>D80:D81 E10:K10 E82:F82</xm:sqref>
        </x14:dataValidation>
        <x14:dataValidation type="list" allowBlank="1" showInputMessage="1" showErrorMessage="1">
          <x14:formula1>
            <xm:f>Formules!$A$102:$A$103</xm:f>
          </x14:formula1>
          <xm:sqref>E7:K9</xm:sqref>
        </x14:dataValidation>
        <x14:dataValidation type="list" allowBlank="1" showInputMessage="1" showErrorMessage="1">
          <x14:formula1>
            <xm:f>Formules!$B$18:$B$26</xm:f>
          </x14:formula1>
          <xm:sqref>E16:K16</xm:sqref>
        </x14:dataValidation>
        <x14:dataValidation type="list" allowBlank="1" showInputMessage="1" showErrorMessage="1">
          <x14:formula1>
            <xm:f>Formules!$A$40:$A$58</xm:f>
          </x14:formula1>
          <xm:sqref>D76:E79</xm:sqref>
        </x14:dataValidation>
        <x14:dataValidation type="list" allowBlank="1" showInputMessage="1" showErrorMessage="1">
          <x14:formula1>
            <xm:f>Formules!$A$127:$A$130</xm:f>
          </x14:formula1>
          <xm:sqref>K76:K79</xm:sqref>
        </x14:dataValidation>
        <x14:dataValidation type="list" allowBlank="1" showInputMessage="1" showErrorMessage="1">
          <x14:formula1>
            <xm:f>[4]Formules!#REF!</xm:f>
          </x14:formula1>
          <xm:sqref>B90 B87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76"/>
  <sheetViews>
    <sheetView zoomScaleNormal="100" zoomScalePageLayoutView="90" workbookViewId="0">
      <selection activeCell="C22" sqref="C22:L22"/>
    </sheetView>
  </sheetViews>
  <sheetFormatPr defaultColWidth="9.140625" defaultRowHeight="12.75" x14ac:dyDescent="0.2"/>
  <cols>
    <col min="1" max="1" width="2.85546875" style="3" customWidth="1"/>
    <col min="2" max="2" width="18.28515625" style="3" bestFit="1" customWidth="1"/>
    <col min="3" max="3" width="12.85546875" style="3" customWidth="1"/>
    <col min="4" max="4" width="13.28515625" style="3" customWidth="1"/>
    <col min="5" max="5" width="9.140625" style="3"/>
    <col min="6" max="6" width="4.42578125" style="3" customWidth="1"/>
    <col min="7" max="7" width="12.140625" style="3" customWidth="1"/>
    <col min="8" max="8" width="14" style="3" customWidth="1"/>
    <col min="9" max="9" width="9.140625" style="3" customWidth="1"/>
    <col min="10" max="10" width="6" style="3" customWidth="1"/>
    <col min="11" max="11" width="13.140625" style="3" customWidth="1"/>
    <col min="12" max="12" width="12.85546875" style="3" customWidth="1"/>
    <col min="13" max="16384" width="9.140625" style="3"/>
  </cols>
  <sheetData>
    <row r="1" spans="2:13" ht="13.5" thickBot="1" x14ac:dyDescent="0.25">
      <c r="B1" s="386" t="s">
        <v>130</v>
      </c>
      <c r="C1" s="387"/>
      <c r="D1" s="387"/>
      <c r="E1" s="387"/>
      <c r="F1" s="387"/>
      <c r="G1" s="387"/>
      <c r="H1" s="387"/>
      <c r="I1" s="387"/>
      <c r="J1" s="387"/>
      <c r="K1" s="387"/>
      <c r="L1" s="387"/>
      <c r="M1" s="388"/>
    </row>
    <row r="3" spans="2:13" ht="15" x14ac:dyDescent="0.2">
      <c r="F3" s="359" t="s">
        <v>122</v>
      </c>
      <c r="G3" s="360"/>
      <c r="H3" s="361"/>
    </row>
    <row r="4" spans="2:13" x14ac:dyDescent="0.2">
      <c r="F4" s="81"/>
      <c r="G4" s="81"/>
      <c r="H4" s="81"/>
    </row>
    <row r="5" spans="2:13" x14ac:dyDescent="0.2">
      <c r="C5" s="389" t="s">
        <v>581</v>
      </c>
      <c r="D5" s="390"/>
      <c r="E5" s="390"/>
      <c r="F5" s="390"/>
      <c r="G5" s="390"/>
      <c r="H5" s="390"/>
      <c r="I5" s="390"/>
      <c r="J5" s="390"/>
      <c r="K5" s="390"/>
      <c r="L5" s="391"/>
    </row>
    <row r="6" spans="2:13" x14ac:dyDescent="0.2">
      <c r="C6" s="392" t="s">
        <v>576</v>
      </c>
      <c r="D6" s="393"/>
      <c r="E6" s="393"/>
      <c r="F6" s="393"/>
      <c r="G6" s="393"/>
      <c r="H6" s="393"/>
      <c r="I6" s="393"/>
      <c r="J6" s="393"/>
      <c r="K6" s="393"/>
      <c r="L6" s="394"/>
    </row>
    <row r="8" spans="2:13" ht="15" x14ac:dyDescent="0.2">
      <c r="F8" s="359" t="s">
        <v>123</v>
      </c>
      <c r="G8" s="360"/>
      <c r="H8" s="361"/>
    </row>
    <row r="10" spans="2:13" x14ac:dyDescent="0.2">
      <c r="C10" s="389" t="s">
        <v>225</v>
      </c>
      <c r="D10" s="390"/>
      <c r="E10" s="390"/>
      <c r="F10" s="390"/>
      <c r="G10" s="390"/>
      <c r="H10" s="390"/>
      <c r="I10" s="390"/>
      <c r="J10" s="390"/>
      <c r="K10" s="390"/>
      <c r="L10" s="391"/>
    </row>
    <row r="11" spans="2:13" x14ac:dyDescent="0.2">
      <c r="C11" s="395" t="s">
        <v>226</v>
      </c>
      <c r="D11" s="396"/>
      <c r="E11" s="396"/>
      <c r="F11" s="396"/>
      <c r="G11" s="396"/>
      <c r="H11" s="396"/>
      <c r="I11" s="396"/>
      <c r="J11" s="396"/>
      <c r="K11" s="396"/>
      <c r="L11" s="397"/>
    </row>
    <row r="12" spans="2:13" x14ac:dyDescent="0.2">
      <c r="C12" s="392" t="s">
        <v>227</v>
      </c>
      <c r="D12" s="393"/>
      <c r="E12" s="393"/>
      <c r="F12" s="393"/>
      <c r="G12" s="393"/>
      <c r="H12" s="393"/>
      <c r="I12" s="393"/>
      <c r="J12" s="393"/>
      <c r="K12" s="393"/>
      <c r="L12" s="394"/>
    </row>
    <row r="13" spans="2:13" x14ac:dyDescent="0.2">
      <c r="G13" s="4"/>
    </row>
    <row r="14" spans="2:13" ht="15" x14ac:dyDescent="0.2">
      <c r="F14" s="359" t="s">
        <v>124</v>
      </c>
      <c r="G14" s="360"/>
      <c r="H14" s="361"/>
    </row>
    <row r="16" spans="2:13" x14ac:dyDescent="0.2">
      <c r="C16" s="389" t="s">
        <v>582</v>
      </c>
      <c r="D16" s="390"/>
      <c r="E16" s="390"/>
      <c r="F16" s="390"/>
      <c r="G16" s="390"/>
      <c r="H16" s="390"/>
      <c r="I16" s="390"/>
      <c r="J16" s="390"/>
      <c r="K16" s="390"/>
      <c r="L16" s="391"/>
    </row>
    <row r="17" spans="3:17" x14ac:dyDescent="0.2">
      <c r="C17" s="395" t="s">
        <v>228</v>
      </c>
      <c r="D17" s="396"/>
      <c r="E17" s="396"/>
      <c r="F17" s="396"/>
      <c r="G17" s="396"/>
      <c r="H17" s="396"/>
      <c r="I17" s="396"/>
      <c r="J17" s="396"/>
      <c r="K17" s="396"/>
      <c r="L17" s="397"/>
      <c r="M17" s="85"/>
      <c r="N17" s="85"/>
      <c r="O17" s="85"/>
      <c r="P17" s="85"/>
      <c r="Q17" s="5"/>
    </row>
    <row r="18" spans="3:17" x14ac:dyDescent="0.2">
      <c r="C18" s="392" t="s">
        <v>229</v>
      </c>
      <c r="D18" s="393"/>
      <c r="E18" s="393"/>
      <c r="F18" s="393"/>
      <c r="G18" s="393"/>
      <c r="H18" s="393"/>
      <c r="I18" s="393"/>
      <c r="J18" s="393"/>
      <c r="K18" s="393"/>
      <c r="L18" s="394"/>
    </row>
    <row r="20" spans="3:17" ht="15" x14ac:dyDescent="0.2">
      <c r="F20" s="359" t="s">
        <v>125</v>
      </c>
      <c r="G20" s="360"/>
      <c r="H20" s="361"/>
    </row>
    <row r="21" spans="3:17" x14ac:dyDescent="0.2">
      <c r="F21" s="6"/>
      <c r="G21" s="6"/>
      <c r="H21" s="6"/>
    </row>
    <row r="22" spans="3:17" x14ac:dyDescent="0.2">
      <c r="C22" s="372" t="s">
        <v>999</v>
      </c>
      <c r="D22" s="373"/>
      <c r="E22" s="373"/>
      <c r="F22" s="373"/>
      <c r="G22" s="373"/>
      <c r="H22" s="373"/>
      <c r="I22" s="373"/>
      <c r="J22" s="373"/>
      <c r="K22" s="373"/>
      <c r="L22" s="374"/>
    </row>
    <row r="23" spans="3:17" x14ac:dyDescent="0.2">
      <c r="C23" s="344" t="s">
        <v>14</v>
      </c>
      <c r="D23" s="375"/>
      <c r="E23" s="375"/>
      <c r="F23" s="345"/>
      <c r="G23" s="378" t="s">
        <v>15</v>
      </c>
      <c r="H23" s="379"/>
      <c r="I23" s="379"/>
      <c r="J23" s="379"/>
      <c r="K23" s="379"/>
      <c r="L23" s="380"/>
    </row>
    <row r="24" spans="3:17" x14ac:dyDescent="0.2">
      <c r="C24" s="367"/>
      <c r="D24" s="376"/>
      <c r="E24" s="376"/>
      <c r="F24" s="368"/>
      <c r="G24" s="381" t="s">
        <v>137</v>
      </c>
      <c r="H24" s="382"/>
      <c r="I24" s="382"/>
      <c r="J24" s="382"/>
      <c r="K24" s="382"/>
      <c r="L24" s="383"/>
    </row>
    <row r="25" spans="3:17" x14ac:dyDescent="0.2">
      <c r="C25" s="346"/>
      <c r="D25" s="377"/>
      <c r="E25" s="377"/>
      <c r="F25" s="347"/>
      <c r="G25" s="381" t="s">
        <v>14</v>
      </c>
      <c r="H25" s="382"/>
      <c r="I25" s="382"/>
      <c r="J25" s="383"/>
      <c r="K25" s="381" t="s">
        <v>168</v>
      </c>
      <c r="L25" s="383"/>
      <c r="M25" s="5"/>
    </row>
    <row r="26" spans="3:17" ht="53.25" customHeight="1" x14ac:dyDescent="0.2">
      <c r="C26" s="372" t="s">
        <v>997</v>
      </c>
      <c r="D26" s="373"/>
      <c r="E26" s="373"/>
      <c r="F26" s="374"/>
      <c r="G26" s="372" t="s">
        <v>998</v>
      </c>
      <c r="H26" s="373"/>
      <c r="I26" s="373"/>
      <c r="J26" s="374"/>
      <c r="K26" s="344" t="s">
        <v>138</v>
      </c>
      <c r="L26" s="345"/>
      <c r="M26" s="7"/>
    </row>
    <row r="27" spans="3:17" ht="12.75" customHeight="1" x14ac:dyDescent="0.2">
      <c r="C27" s="372" t="s">
        <v>164</v>
      </c>
      <c r="D27" s="374"/>
      <c r="E27" s="372" t="s">
        <v>165</v>
      </c>
      <c r="F27" s="374"/>
      <c r="G27" s="372" t="s">
        <v>166</v>
      </c>
      <c r="H27" s="374"/>
      <c r="I27" s="384" t="s">
        <v>167</v>
      </c>
      <c r="J27" s="385"/>
      <c r="K27" s="367"/>
      <c r="L27" s="368"/>
      <c r="M27" s="7"/>
    </row>
    <row r="28" spans="3:17" x14ac:dyDescent="0.2">
      <c r="C28" s="86" t="s">
        <v>139</v>
      </c>
      <c r="D28" s="86" t="s">
        <v>140</v>
      </c>
      <c r="E28" s="344" t="s">
        <v>1001</v>
      </c>
      <c r="F28" s="345"/>
      <c r="G28" s="86" t="s">
        <v>139</v>
      </c>
      <c r="H28" s="86" t="s">
        <v>140</v>
      </c>
      <c r="I28" s="348" t="s">
        <v>1003</v>
      </c>
      <c r="J28" s="348"/>
      <c r="K28" s="367"/>
      <c r="L28" s="368"/>
      <c r="M28" s="7"/>
    </row>
    <row r="29" spans="3:17" ht="57" customHeight="1" x14ac:dyDescent="0.2">
      <c r="C29" s="29" t="s">
        <v>1000</v>
      </c>
      <c r="D29" s="29" t="s">
        <v>1001</v>
      </c>
      <c r="E29" s="346"/>
      <c r="F29" s="347"/>
      <c r="G29" s="29" t="s">
        <v>1002</v>
      </c>
      <c r="H29" s="29" t="s">
        <v>1003</v>
      </c>
      <c r="I29" s="348"/>
      <c r="J29" s="348"/>
      <c r="K29" s="346"/>
      <c r="L29" s="347"/>
      <c r="M29" s="7"/>
    </row>
    <row r="30" spans="3:17" x14ac:dyDescent="0.2">
      <c r="C30" s="19"/>
      <c r="D30" s="19"/>
      <c r="E30" s="28"/>
      <c r="F30" s="28"/>
      <c r="G30" s="19"/>
      <c r="H30" s="19"/>
      <c r="I30" s="28"/>
      <c r="J30" s="28"/>
      <c r="K30" s="28"/>
      <c r="L30" s="28"/>
      <c r="M30" s="7"/>
    </row>
    <row r="31" spans="3:17" x14ac:dyDescent="0.2">
      <c r="C31" s="19"/>
      <c r="D31" s="19"/>
      <c r="E31" s="28"/>
      <c r="F31" s="28"/>
      <c r="G31" s="19"/>
      <c r="H31" s="19"/>
      <c r="I31" s="28"/>
      <c r="J31" s="28"/>
      <c r="K31" s="28"/>
      <c r="L31" s="28"/>
      <c r="M31" s="7"/>
    </row>
    <row r="32" spans="3:17" ht="12.75" customHeight="1" x14ac:dyDescent="0.2">
      <c r="C32" s="403" t="s">
        <v>222</v>
      </c>
      <c r="D32" s="404"/>
      <c r="E32" s="404"/>
      <c r="F32" s="404"/>
      <c r="G32" s="404"/>
      <c r="H32" s="404"/>
      <c r="I32" s="404"/>
      <c r="J32" s="404"/>
      <c r="K32" s="404"/>
      <c r="L32" s="405"/>
      <c r="M32" s="7"/>
    </row>
    <row r="33" spans="3:13" x14ac:dyDescent="0.2">
      <c r="C33" s="406" t="s">
        <v>583</v>
      </c>
      <c r="D33" s="407"/>
      <c r="E33" s="407"/>
      <c r="F33" s="407"/>
      <c r="G33" s="407"/>
      <c r="H33" s="407"/>
      <c r="I33" s="407"/>
      <c r="J33" s="407"/>
      <c r="K33" s="407"/>
      <c r="L33" s="408"/>
      <c r="M33" s="7"/>
    </row>
    <row r="34" spans="3:13" x14ac:dyDescent="0.2">
      <c r="C34" s="409" t="s">
        <v>302</v>
      </c>
      <c r="D34" s="410"/>
      <c r="E34" s="410"/>
      <c r="F34" s="410"/>
      <c r="G34" s="410"/>
      <c r="H34" s="410"/>
      <c r="I34" s="410"/>
      <c r="J34" s="410"/>
      <c r="K34" s="410"/>
      <c r="L34" s="411"/>
      <c r="M34" s="7"/>
    </row>
    <row r="35" spans="3:13" x14ac:dyDescent="0.2">
      <c r="C35" s="19"/>
      <c r="D35" s="19"/>
      <c r="E35" s="19"/>
      <c r="F35" s="19"/>
      <c r="G35" s="19"/>
      <c r="H35" s="19"/>
      <c r="I35" s="19"/>
      <c r="J35" s="19"/>
      <c r="K35" s="19"/>
      <c r="L35" s="19"/>
      <c r="M35" s="7"/>
    </row>
    <row r="36" spans="3:13" x14ac:dyDescent="0.2">
      <c r="C36" s="398" t="s">
        <v>235</v>
      </c>
      <c r="D36" s="399"/>
      <c r="E36" s="399"/>
      <c r="F36" s="399"/>
      <c r="G36" s="399"/>
      <c r="H36" s="399"/>
      <c r="I36" s="399"/>
      <c r="J36" s="399"/>
      <c r="K36" s="399"/>
      <c r="L36" s="400"/>
    </row>
    <row r="37" spans="3:13" x14ac:dyDescent="0.2">
      <c r="C37" s="401" t="s">
        <v>303</v>
      </c>
      <c r="D37" s="370"/>
      <c r="E37" s="370"/>
      <c r="F37" s="370"/>
      <c r="G37" s="370"/>
      <c r="H37" s="370"/>
      <c r="I37" s="370"/>
      <c r="J37" s="370"/>
      <c r="K37" s="370"/>
      <c r="L37" s="371"/>
    </row>
    <row r="38" spans="3:13" ht="12.75" customHeight="1" x14ac:dyDescent="0.2">
      <c r="C38" s="352" t="s">
        <v>304</v>
      </c>
      <c r="D38" s="353"/>
      <c r="E38" s="353"/>
      <c r="F38" s="353"/>
      <c r="G38" s="353"/>
      <c r="H38" s="353"/>
      <c r="I38" s="353"/>
      <c r="J38" s="353"/>
      <c r="K38" s="353"/>
      <c r="L38" s="354"/>
    </row>
    <row r="39" spans="3:13" ht="12.75" customHeight="1" x14ac:dyDescent="0.2">
      <c r="C39" s="341" t="s">
        <v>305</v>
      </c>
      <c r="D39" s="365"/>
      <c r="E39" s="365"/>
      <c r="F39" s="365"/>
      <c r="G39" s="365"/>
      <c r="H39" s="365"/>
      <c r="I39" s="365"/>
      <c r="J39" s="365"/>
      <c r="K39" s="365"/>
      <c r="L39" s="366"/>
    </row>
    <row r="40" spans="3:13" ht="12.75" customHeight="1" x14ac:dyDescent="0.2"/>
    <row r="41" spans="3:13" ht="12.75" customHeight="1" x14ac:dyDescent="0.2">
      <c r="C41" s="398" t="s">
        <v>223</v>
      </c>
      <c r="D41" s="399"/>
      <c r="E41" s="399"/>
      <c r="F41" s="399"/>
      <c r="G41" s="399"/>
      <c r="H41" s="399"/>
      <c r="I41" s="399"/>
      <c r="J41" s="399"/>
      <c r="K41" s="399"/>
      <c r="L41" s="400"/>
    </row>
    <row r="42" spans="3:13" ht="12.75" customHeight="1" x14ac:dyDescent="0.2">
      <c r="C42" s="401" t="s">
        <v>256</v>
      </c>
      <c r="D42" s="370"/>
      <c r="E42" s="370"/>
      <c r="F42" s="370"/>
      <c r="G42" s="370"/>
      <c r="H42" s="370"/>
      <c r="I42" s="370"/>
      <c r="J42" s="370"/>
      <c r="K42" s="370"/>
      <c r="L42" s="371"/>
    </row>
    <row r="43" spans="3:13" ht="12.75" customHeight="1" x14ac:dyDescent="0.2">
      <c r="C43" s="402" t="s">
        <v>224</v>
      </c>
      <c r="D43" s="357"/>
      <c r="E43" s="357"/>
      <c r="F43" s="357"/>
      <c r="G43" s="357"/>
      <c r="H43" s="357"/>
      <c r="I43" s="357"/>
      <c r="J43" s="357"/>
      <c r="K43" s="357"/>
      <c r="L43" s="358"/>
    </row>
    <row r="44" spans="3:13" ht="12.75" customHeight="1" x14ac:dyDescent="0.2">
      <c r="C44" s="402" t="s">
        <v>230</v>
      </c>
      <c r="D44" s="357"/>
      <c r="E44" s="357"/>
      <c r="F44" s="357"/>
      <c r="G44" s="357"/>
      <c r="H44" s="357"/>
      <c r="I44" s="357"/>
      <c r="J44" s="357"/>
      <c r="K44" s="357"/>
      <c r="L44" s="358"/>
    </row>
    <row r="45" spans="3:13" ht="12.75" customHeight="1" x14ac:dyDescent="0.2">
      <c r="C45" s="402" t="s">
        <v>1300</v>
      </c>
      <c r="D45" s="357"/>
      <c r="E45" s="357"/>
      <c r="F45" s="357"/>
      <c r="G45" s="357"/>
      <c r="H45" s="357"/>
      <c r="I45" s="357"/>
      <c r="J45" s="357"/>
      <c r="K45" s="357"/>
      <c r="L45" s="358"/>
    </row>
    <row r="46" spans="3:13" ht="12.75" customHeight="1" x14ac:dyDescent="0.2">
      <c r="C46" s="352" t="s">
        <v>272</v>
      </c>
      <c r="D46" s="353"/>
      <c r="E46" s="353"/>
      <c r="F46" s="353"/>
      <c r="G46" s="353"/>
      <c r="H46" s="353"/>
      <c r="I46" s="353"/>
      <c r="J46" s="353"/>
      <c r="K46" s="353"/>
      <c r="L46" s="354"/>
    </row>
    <row r="47" spans="3:13" ht="12.75" customHeight="1" x14ac:dyDescent="0.2">
      <c r="C47" s="352" t="s">
        <v>231</v>
      </c>
      <c r="D47" s="353"/>
      <c r="E47" s="353"/>
      <c r="F47" s="353"/>
      <c r="G47" s="353"/>
      <c r="H47" s="353"/>
      <c r="I47" s="353"/>
      <c r="J47" s="353"/>
      <c r="K47" s="353"/>
      <c r="L47" s="354"/>
    </row>
    <row r="48" spans="3:13" ht="12.75" customHeight="1" x14ac:dyDescent="0.2">
      <c r="C48" s="352" t="s">
        <v>589</v>
      </c>
      <c r="D48" s="353"/>
      <c r="E48" s="353"/>
      <c r="F48" s="353"/>
      <c r="G48" s="353"/>
      <c r="H48" s="353"/>
      <c r="I48" s="353"/>
      <c r="J48" s="353"/>
      <c r="K48" s="353"/>
      <c r="L48" s="354"/>
    </row>
    <row r="49" spans="2:12" ht="12.75" customHeight="1" x14ac:dyDescent="0.2">
      <c r="C49" s="352" t="s">
        <v>232</v>
      </c>
      <c r="D49" s="353"/>
      <c r="E49" s="353"/>
      <c r="F49" s="353"/>
      <c r="G49" s="353"/>
      <c r="H49" s="353"/>
      <c r="I49" s="353"/>
      <c r="J49" s="353"/>
      <c r="K49" s="353"/>
      <c r="L49" s="354"/>
    </row>
    <row r="50" spans="2:12" ht="12.75" customHeight="1" x14ac:dyDescent="0.2">
      <c r="C50" s="352" t="s">
        <v>233</v>
      </c>
      <c r="D50" s="353"/>
      <c r="E50" s="353"/>
      <c r="F50" s="353"/>
      <c r="G50" s="353"/>
      <c r="H50" s="353"/>
      <c r="I50" s="353"/>
      <c r="J50" s="353"/>
      <c r="K50" s="353"/>
      <c r="L50" s="354"/>
    </row>
    <row r="51" spans="2:12" ht="12.75" customHeight="1" x14ac:dyDescent="0.2">
      <c r="C51" s="352" t="s">
        <v>234</v>
      </c>
      <c r="D51" s="353"/>
      <c r="E51" s="353"/>
      <c r="F51" s="353"/>
      <c r="G51" s="353"/>
      <c r="H51" s="353"/>
      <c r="I51" s="353"/>
      <c r="J51" s="353"/>
      <c r="K51" s="353"/>
      <c r="L51" s="354"/>
    </row>
    <row r="52" spans="2:12" ht="28.5" customHeight="1" x14ac:dyDescent="0.2">
      <c r="C52" s="341" t="s">
        <v>573</v>
      </c>
      <c r="D52" s="342"/>
      <c r="E52" s="342"/>
      <c r="F52" s="342"/>
      <c r="G52" s="342"/>
      <c r="H52" s="342"/>
      <c r="I52" s="342"/>
      <c r="J52" s="342"/>
      <c r="K52" s="342"/>
      <c r="L52" s="343"/>
    </row>
    <row r="53" spans="2:12" x14ac:dyDescent="0.2">
      <c r="B53" s="8"/>
      <c r="C53" s="8"/>
      <c r="D53" s="8"/>
      <c r="E53" s="8"/>
      <c r="F53" s="8"/>
      <c r="G53" s="8"/>
      <c r="H53" s="8"/>
      <c r="I53" s="8"/>
    </row>
    <row r="54" spans="2:12" ht="12.75" customHeight="1" x14ac:dyDescent="0.2">
      <c r="B54" s="9"/>
      <c r="C54" s="9"/>
      <c r="F54" s="359" t="s">
        <v>134</v>
      </c>
      <c r="G54" s="360"/>
      <c r="H54" s="361"/>
      <c r="I54" s="10"/>
      <c r="J54" s="10"/>
    </row>
    <row r="55" spans="2:12" x14ac:dyDescent="0.2">
      <c r="B55" s="9"/>
      <c r="C55" s="9"/>
      <c r="D55" s="9"/>
      <c r="E55" s="9"/>
      <c r="F55" s="9"/>
      <c r="G55" s="9"/>
      <c r="I55" s="9"/>
    </row>
    <row r="56" spans="2:12" x14ac:dyDescent="0.2">
      <c r="C56" s="369" t="s">
        <v>1316</v>
      </c>
      <c r="D56" s="370"/>
      <c r="E56" s="370"/>
      <c r="F56" s="370"/>
      <c r="G56" s="370"/>
      <c r="H56" s="370"/>
      <c r="I56" s="370"/>
      <c r="J56" s="370"/>
      <c r="K56" s="370"/>
      <c r="L56" s="371"/>
    </row>
    <row r="57" spans="2:12" x14ac:dyDescent="0.2">
      <c r="C57" s="356" t="s">
        <v>290</v>
      </c>
      <c r="D57" s="357"/>
      <c r="E57" s="357"/>
      <c r="F57" s="357"/>
      <c r="G57" s="357"/>
      <c r="H57" s="357"/>
      <c r="I57" s="357"/>
      <c r="J57" s="357"/>
      <c r="K57" s="357"/>
      <c r="L57" s="358"/>
    </row>
    <row r="58" spans="2:12" ht="25.5" customHeight="1" x14ac:dyDescent="0.2">
      <c r="C58" s="356" t="s">
        <v>574</v>
      </c>
      <c r="D58" s="357"/>
      <c r="E58" s="357"/>
      <c r="F58" s="357"/>
      <c r="G58" s="357"/>
      <c r="H58" s="357"/>
      <c r="I58" s="357"/>
      <c r="J58" s="357"/>
      <c r="K58" s="357"/>
      <c r="L58" s="358"/>
    </row>
    <row r="59" spans="2:12" ht="12.75" customHeight="1" x14ac:dyDescent="0.2">
      <c r="C59" s="356" t="s">
        <v>578</v>
      </c>
      <c r="D59" s="357"/>
      <c r="E59" s="357"/>
      <c r="F59" s="357"/>
      <c r="G59" s="357"/>
      <c r="H59" s="357"/>
      <c r="I59" s="357"/>
      <c r="J59" s="357"/>
      <c r="K59" s="357"/>
      <c r="L59" s="358"/>
    </row>
    <row r="60" spans="2:12" ht="12.75" customHeight="1" x14ac:dyDescent="0.2">
      <c r="C60" s="355" t="s">
        <v>579</v>
      </c>
      <c r="D60" s="353"/>
      <c r="E60" s="353"/>
      <c r="F60" s="353"/>
      <c r="G60" s="353"/>
      <c r="H60" s="353"/>
      <c r="I60" s="353"/>
      <c r="J60" s="353"/>
      <c r="K60" s="353"/>
      <c r="L60" s="354"/>
    </row>
    <row r="61" spans="2:12" ht="12.75" customHeight="1" x14ac:dyDescent="0.2">
      <c r="C61" s="356" t="s">
        <v>580</v>
      </c>
      <c r="D61" s="357"/>
      <c r="E61" s="357"/>
      <c r="F61" s="357"/>
      <c r="G61" s="357"/>
      <c r="H61" s="357"/>
      <c r="I61" s="357"/>
      <c r="J61" s="357"/>
      <c r="K61" s="357"/>
      <c r="L61" s="358"/>
    </row>
    <row r="62" spans="2:12" ht="12.75" customHeight="1" x14ac:dyDescent="0.2">
      <c r="C62" s="355" t="s">
        <v>306</v>
      </c>
      <c r="D62" s="353"/>
      <c r="E62" s="353"/>
      <c r="F62" s="353"/>
      <c r="G62" s="353"/>
      <c r="H62" s="353"/>
      <c r="I62" s="353"/>
      <c r="J62" s="353"/>
      <c r="K62" s="353"/>
      <c r="L62" s="354"/>
    </row>
    <row r="63" spans="2:12" ht="12.75" customHeight="1" x14ac:dyDescent="0.2">
      <c r="C63" s="355" t="s">
        <v>236</v>
      </c>
      <c r="D63" s="353"/>
      <c r="E63" s="353"/>
      <c r="F63" s="353"/>
      <c r="G63" s="353"/>
      <c r="H63" s="353"/>
      <c r="I63" s="353"/>
      <c r="J63" s="353"/>
      <c r="K63" s="353"/>
      <c r="L63" s="354"/>
    </row>
    <row r="64" spans="2:12" x14ac:dyDescent="0.2">
      <c r="C64" s="362" t="s">
        <v>291</v>
      </c>
      <c r="D64" s="363"/>
      <c r="E64" s="363"/>
      <c r="F64" s="363"/>
      <c r="G64" s="363"/>
      <c r="H64" s="363"/>
      <c r="I64" s="363"/>
      <c r="J64" s="363"/>
      <c r="K64" s="363"/>
      <c r="L64" s="364"/>
    </row>
    <row r="65" spans="2:12" ht="12.75" customHeight="1" x14ac:dyDescent="0.2"/>
    <row r="66" spans="2:12" ht="12.75" customHeight="1" x14ac:dyDescent="0.2">
      <c r="F66" s="359" t="s">
        <v>292</v>
      </c>
      <c r="G66" s="360"/>
      <c r="H66" s="361"/>
    </row>
    <row r="67" spans="2:12" x14ac:dyDescent="0.2">
      <c r="F67" s="11"/>
      <c r="G67" s="11"/>
      <c r="H67" s="11"/>
    </row>
    <row r="68" spans="2:12" x14ac:dyDescent="0.2">
      <c r="C68" s="349" t="s">
        <v>590</v>
      </c>
      <c r="D68" s="350"/>
      <c r="E68" s="350"/>
      <c r="F68" s="350"/>
      <c r="G68" s="350"/>
      <c r="H68" s="350"/>
      <c r="I68" s="350"/>
      <c r="J68" s="350"/>
      <c r="K68" s="350"/>
      <c r="L68" s="351"/>
    </row>
    <row r="69" spans="2:12" x14ac:dyDescent="0.2">
      <c r="C69" s="352" t="s">
        <v>1101</v>
      </c>
      <c r="D69" s="353"/>
      <c r="E69" s="353"/>
      <c r="F69" s="353"/>
      <c r="G69" s="353"/>
      <c r="H69" s="353"/>
      <c r="I69" s="353"/>
      <c r="J69" s="353"/>
      <c r="K69" s="353"/>
      <c r="L69" s="354"/>
    </row>
    <row r="70" spans="2:12" x14ac:dyDescent="0.2">
      <c r="C70" s="341" t="s">
        <v>591</v>
      </c>
      <c r="D70" s="342"/>
      <c r="E70" s="342"/>
      <c r="F70" s="342"/>
      <c r="G70" s="342"/>
      <c r="H70" s="342"/>
      <c r="I70" s="342"/>
      <c r="J70" s="342"/>
      <c r="K70" s="342"/>
      <c r="L70" s="343"/>
    </row>
    <row r="73" spans="2:12" ht="84" customHeight="1" x14ac:dyDescent="0.2">
      <c r="B73" s="87" t="s">
        <v>592</v>
      </c>
      <c r="C73" s="340" t="s">
        <v>996</v>
      </c>
      <c r="D73" s="340"/>
      <c r="E73" s="340"/>
      <c r="F73" s="340"/>
      <c r="G73" s="340"/>
      <c r="H73" s="340"/>
      <c r="I73" s="340"/>
      <c r="J73" s="340"/>
      <c r="K73" s="340"/>
      <c r="L73" s="340"/>
    </row>
    <row r="74" spans="2:12" ht="21.75" customHeight="1" x14ac:dyDescent="0.2">
      <c r="B74" s="87" t="s">
        <v>593</v>
      </c>
      <c r="C74" s="340" t="s">
        <v>594</v>
      </c>
      <c r="D74" s="340"/>
      <c r="E74" s="340"/>
      <c r="F74" s="340"/>
      <c r="G74" s="340"/>
      <c r="H74" s="340"/>
      <c r="I74" s="340"/>
      <c r="J74" s="340"/>
      <c r="K74" s="340"/>
      <c r="L74" s="340"/>
    </row>
    <row r="75" spans="2:12" ht="81" customHeight="1" x14ac:dyDescent="0.2">
      <c r="B75" s="87" t="s">
        <v>595</v>
      </c>
      <c r="C75" s="340" t="s">
        <v>367</v>
      </c>
      <c r="D75" s="340"/>
      <c r="E75" s="340"/>
      <c r="F75" s="340"/>
      <c r="G75" s="340"/>
      <c r="H75" s="340"/>
      <c r="I75" s="340"/>
      <c r="J75" s="340"/>
      <c r="K75" s="340"/>
      <c r="L75" s="340"/>
    </row>
    <row r="76" spans="2:12" ht="32.25" customHeight="1" x14ac:dyDescent="0.2">
      <c r="B76" s="87" t="s">
        <v>596</v>
      </c>
      <c r="C76" s="340" t="s">
        <v>1289</v>
      </c>
      <c r="D76" s="340"/>
      <c r="E76" s="340"/>
      <c r="F76" s="340"/>
      <c r="G76" s="340"/>
      <c r="H76" s="340"/>
      <c r="I76" s="340"/>
      <c r="J76" s="340"/>
      <c r="K76" s="340"/>
      <c r="L76" s="340"/>
    </row>
  </sheetData>
  <mergeCells count="65">
    <mergeCell ref="C32:L32"/>
    <mergeCell ref="C33:L33"/>
    <mergeCell ref="C34:L34"/>
    <mergeCell ref="C36:L36"/>
    <mergeCell ref="C46:L46"/>
    <mergeCell ref="C37:L37"/>
    <mergeCell ref="C38:L38"/>
    <mergeCell ref="C44:L44"/>
    <mergeCell ref="F54:H54"/>
    <mergeCell ref="C41:L41"/>
    <mergeCell ref="C42:L42"/>
    <mergeCell ref="C43:L43"/>
    <mergeCell ref="C45:L45"/>
    <mergeCell ref="C47:L47"/>
    <mergeCell ref="C48:L48"/>
    <mergeCell ref="C50:L50"/>
    <mergeCell ref="C51:L51"/>
    <mergeCell ref="C52:L52"/>
    <mergeCell ref="C49:L49"/>
    <mergeCell ref="B1:M1"/>
    <mergeCell ref="F3:H3"/>
    <mergeCell ref="F8:H8"/>
    <mergeCell ref="F14:H14"/>
    <mergeCell ref="F20:H20"/>
    <mergeCell ref="C5:L5"/>
    <mergeCell ref="C6:L6"/>
    <mergeCell ref="C10:L10"/>
    <mergeCell ref="C11:L11"/>
    <mergeCell ref="C12:L12"/>
    <mergeCell ref="C16:L16"/>
    <mergeCell ref="C17:L17"/>
    <mergeCell ref="C18:L18"/>
    <mergeCell ref="C26:F26"/>
    <mergeCell ref="G26:J26"/>
    <mergeCell ref="C27:D27"/>
    <mergeCell ref="E27:F27"/>
    <mergeCell ref="G27:H27"/>
    <mergeCell ref="I27:J27"/>
    <mergeCell ref="C22:L22"/>
    <mergeCell ref="C23:F25"/>
    <mergeCell ref="G23:L23"/>
    <mergeCell ref="G24:L24"/>
    <mergeCell ref="G25:J25"/>
    <mergeCell ref="K25:L25"/>
    <mergeCell ref="E28:F29"/>
    <mergeCell ref="I28:J29"/>
    <mergeCell ref="C68:L68"/>
    <mergeCell ref="C69:L69"/>
    <mergeCell ref="C60:L60"/>
    <mergeCell ref="C61:L61"/>
    <mergeCell ref="F66:H66"/>
    <mergeCell ref="C64:L64"/>
    <mergeCell ref="C59:L59"/>
    <mergeCell ref="C62:L62"/>
    <mergeCell ref="C63:L63"/>
    <mergeCell ref="C39:L39"/>
    <mergeCell ref="K26:L29"/>
    <mergeCell ref="C56:L56"/>
    <mergeCell ref="C58:L58"/>
    <mergeCell ref="C57:L57"/>
    <mergeCell ref="C73:L73"/>
    <mergeCell ref="C74:L74"/>
    <mergeCell ref="C75:L75"/>
    <mergeCell ref="C76:L76"/>
    <mergeCell ref="C70:L70"/>
  </mergeCells>
  <pageMargins left="0.23622047244094491" right="0.23622047244094491" top="0.74803149606299213" bottom="0.74803149606299213" header="0.31496062992125984" footer="0.31496062992125984"/>
  <pageSetup paperSize="9" fitToHeight="0" orientation="landscape" r:id="rId1"/>
  <headerFooter alignWithMargins="0">
    <oddHeader>&amp;L&amp;12LIVRE 2 - CONTROLE DES MISSIONS NON PIE 2018&amp;RCTR-CSR</oddHeader>
    <oddFooter>&amp;C&amp;A&amp;R&amp;P/&amp;N</oddFooter>
  </headerFooter>
  <rowBreaks count="2" manualBreakCount="2">
    <brk id="31" max="16383" man="1"/>
    <brk id="65" max="16383" man="1"/>
  </rowBreaks>
  <ignoredErrors>
    <ignoredError sqref="B73:B7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outlinePr summaryBelow="0"/>
    <pageSetUpPr fitToPage="1"/>
  </sheetPr>
  <dimension ref="A1:CP759"/>
  <sheetViews>
    <sheetView zoomScale="80" zoomScaleNormal="80" zoomScaleSheetLayoutView="90" zoomScalePageLayoutView="90" workbookViewId="0">
      <pane ySplit="2" topLeftCell="A3" activePane="bottomLeft" state="frozen"/>
      <selection activeCell="A15" sqref="A15:F15"/>
      <selection pane="bottomLeft" activeCell="B5" sqref="B5"/>
    </sheetView>
  </sheetViews>
  <sheetFormatPr defaultColWidth="9.140625" defaultRowHeight="15" outlineLevelRow="1" x14ac:dyDescent="0.25"/>
  <cols>
    <col min="1" max="1" width="5.28515625" style="290" customWidth="1"/>
    <col min="2" max="2" width="50.7109375" style="39" customWidth="1"/>
    <col min="3" max="3" width="14.5703125" style="80" customWidth="1"/>
    <col min="4" max="4" width="17.140625" style="39" customWidth="1"/>
    <col min="5" max="5" width="45" style="39" customWidth="1"/>
    <col min="6" max="6" width="6.7109375" style="55" customWidth="1"/>
    <col min="7" max="7" width="45.7109375" style="39" customWidth="1"/>
    <col min="8" max="8" width="31.42578125" style="39" bestFit="1" customWidth="1"/>
    <col min="9" max="9" width="45.7109375" style="39" customWidth="1"/>
    <col min="10" max="10" width="19.7109375" style="39" bestFit="1" customWidth="1"/>
    <col min="11" max="11" width="45.7109375" style="39" customWidth="1"/>
    <col min="12" max="12" width="2.7109375" style="54" customWidth="1"/>
    <col min="13" max="13" width="45.7109375" style="39" customWidth="1"/>
    <col min="14" max="16384" width="9.140625" style="31"/>
  </cols>
  <sheetData>
    <row r="1" spans="1:94" x14ac:dyDescent="0.25">
      <c r="A1" s="412" t="s">
        <v>597</v>
      </c>
      <c r="B1" s="413"/>
      <c r="C1" s="413"/>
      <c r="D1" s="413"/>
      <c r="E1" s="413"/>
      <c r="F1" s="413"/>
      <c r="G1" s="413"/>
      <c r="H1" s="413"/>
      <c r="I1" s="413"/>
      <c r="J1" s="413"/>
      <c r="K1" s="413"/>
      <c r="L1" s="30"/>
      <c r="M1" s="30"/>
    </row>
    <row r="2" spans="1:94" s="171" customFormat="1" ht="45" x14ac:dyDescent="0.2">
      <c r="A2" s="285" t="s">
        <v>378</v>
      </c>
      <c r="B2" s="35" t="s">
        <v>13</v>
      </c>
      <c r="C2" s="35" t="s">
        <v>193</v>
      </c>
      <c r="D2" s="35" t="s">
        <v>307</v>
      </c>
      <c r="E2" s="35" t="s">
        <v>675</v>
      </c>
      <c r="F2" s="252" t="s">
        <v>92</v>
      </c>
      <c r="G2" s="253" t="s">
        <v>982</v>
      </c>
      <c r="H2" s="253" t="s">
        <v>983</v>
      </c>
      <c r="I2" s="252" t="s">
        <v>27</v>
      </c>
      <c r="J2" s="252" t="s">
        <v>984</v>
      </c>
      <c r="K2" s="36" t="s">
        <v>219</v>
      </c>
      <c r="L2" s="37"/>
      <c r="M2" s="32" t="s">
        <v>598</v>
      </c>
    </row>
    <row r="3" spans="1:94" s="38" customFormat="1" x14ac:dyDescent="0.25">
      <c r="A3" s="286" t="s">
        <v>127</v>
      </c>
      <c r="B3" s="174"/>
      <c r="C3" s="79"/>
      <c r="D3" s="174"/>
      <c r="E3" s="174"/>
      <c r="F3" s="173"/>
      <c r="G3" s="174"/>
      <c r="H3" s="174"/>
      <c r="I3" s="174"/>
      <c r="J3" s="174"/>
      <c r="K3" s="174"/>
      <c r="L3" s="50"/>
      <c r="M3" s="174"/>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row>
    <row r="4" spans="1:94" x14ac:dyDescent="0.25">
      <c r="A4" s="287" t="s">
        <v>575</v>
      </c>
      <c r="B4" s="67"/>
      <c r="C4" s="84"/>
      <c r="D4" s="67"/>
      <c r="E4" s="67"/>
      <c r="F4" s="57"/>
      <c r="G4" s="67"/>
      <c r="H4" s="67"/>
      <c r="I4" s="67"/>
      <c r="J4" s="67"/>
      <c r="K4" s="67"/>
      <c r="L4" s="50"/>
      <c r="M4" s="67"/>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row>
    <row r="5" spans="1:94" s="33" customFormat="1" ht="90" outlineLevel="1" x14ac:dyDescent="0.25">
      <c r="A5" s="442">
        <v>1</v>
      </c>
      <c r="B5" s="44" t="s">
        <v>196</v>
      </c>
      <c r="C5" s="254"/>
      <c r="D5" s="44" t="s">
        <v>706</v>
      </c>
      <c r="E5" s="44"/>
      <c r="F5" s="41"/>
      <c r="G5" s="42"/>
      <c r="H5" s="42"/>
      <c r="I5" s="42"/>
      <c r="J5" s="42"/>
      <c r="K5" s="42"/>
      <c r="L5" s="50"/>
      <c r="M5" s="68"/>
    </row>
    <row r="6" spans="1:94" s="33" customFormat="1" ht="45" outlineLevel="1" x14ac:dyDescent="0.25">
      <c r="A6" s="442">
        <v>2</v>
      </c>
      <c r="B6" s="44" t="s">
        <v>119</v>
      </c>
      <c r="C6" s="254"/>
      <c r="D6" s="43" t="s">
        <v>705</v>
      </c>
      <c r="E6" s="43"/>
      <c r="F6" s="41"/>
      <c r="G6" s="42"/>
      <c r="H6" s="42"/>
      <c r="I6" s="42"/>
      <c r="J6" s="42"/>
      <c r="K6" s="42"/>
      <c r="L6" s="50"/>
      <c r="M6" s="68"/>
    </row>
    <row r="7" spans="1:94" s="33" customFormat="1" ht="30" outlineLevel="1" x14ac:dyDescent="0.25">
      <c r="A7" s="442">
        <f>A6+1</f>
        <v>3</v>
      </c>
      <c r="B7" s="44" t="s">
        <v>120</v>
      </c>
      <c r="C7" s="254"/>
      <c r="D7" s="43" t="s">
        <v>707</v>
      </c>
      <c r="E7" s="43"/>
      <c r="F7" s="41"/>
      <c r="G7" s="42"/>
      <c r="H7" s="42"/>
      <c r="I7" s="42"/>
      <c r="J7" s="42"/>
      <c r="K7" s="42"/>
      <c r="L7" s="50"/>
      <c r="M7" s="68"/>
    </row>
    <row r="8" spans="1:94" s="33" customFormat="1" ht="45" outlineLevel="1" x14ac:dyDescent="0.25">
      <c r="A8" s="442">
        <f>A7+1</f>
        <v>4</v>
      </c>
      <c r="B8" s="44" t="s">
        <v>376</v>
      </c>
      <c r="C8" s="254"/>
      <c r="D8" s="43" t="s">
        <v>708</v>
      </c>
      <c r="E8" s="43"/>
      <c r="F8" s="41"/>
      <c r="G8" s="42"/>
      <c r="H8" s="42"/>
      <c r="I8" s="42"/>
      <c r="J8" s="42"/>
      <c r="K8" s="42"/>
      <c r="L8" s="50"/>
      <c r="M8" s="68"/>
    </row>
    <row r="9" spans="1:94" s="33" customFormat="1" ht="45" outlineLevel="1" x14ac:dyDescent="0.25">
      <c r="A9" s="442">
        <f>A8+1</f>
        <v>5</v>
      </c>
      <c r="B9" s="44" t="s">
        <v>121</v>
      </c>
      <c r="C9" s="254"/>
      <c r="D9" s="43" t="s">
        <v>709</v>
      </c>
      <c r="E9" s="43"/>
      <c r="F9" s="41"/>
      <c r="G9" s="42"/>
      <c r="H9" s="42"/>
      <c r="I9" s="42"/>
      <c r="J9" s="42"/>
      <c r="K9" s="42"/>
      <c r="L9" s="50"/>
      <c r="M9" s="68"/>
    </row>
    <row r="10" spans="1:94" s="33" customFormat="1" ht="75" outlineLevel="1" x14ac:dyDescent="0.25">
      <c r="A10" s="442">
        <f>A9+1</f>
        <v>6</v>
      </c>
      <c r="B10" s="44" t="s">
        <v>711</v>
      </c>
      <c r="C10" s="254"/>
      <c r="D10" s="43" t="s">
        <v>710</v>
      </c>
      <c r="E10" s="43"/>
      <c r="F10" s="41"/>
      <c r="G10" s="42"/>
      <c r="H10" s="42"/>
      <c r="I10" s="42"/>
      <c r="J10" s="42"/>
      <c r="K10" s="42"/>
      <c r="L10" s="50"/>
      <c r="M10" s="68"/>
    </row>
    <row r="11" spans="1:94" x14ac:dyDescent="0.25">
      <c r="A11" s="287" t="s">
        <v>576</v>
      </c>
      <c r="B11" s="67"/>
      <c r="C11" s="84"/>
      <c r="D11" s="67"/>
      <c r="E11" s="67"/>
      <c r="F11" s="57"/>
      <c r="G11" s="67"/>
      <c r="H11" s="67"/>
      <c r="I11" s="67"/>
      <c r="J11" s="67"/>
      <c r="K11" s="67"/>
      <c r="L11" s="50"/>
      <c r="M11" s="67"/>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row>
    <row r="12" spans="1:94" s="33" customFormat="1" ht="78.75" customHeight="1" outlineLevel="1" x14ac:dyDescent="0.25">
      <c r="A12" s="442">
        <f>A10+1</f>
        <v>7</v>
      </c>
      <c r="B12" s="44" t="s">
        <v>712</v>
      </c>
      <c r="C12" s="175"/>
      <c r="D12" s="43" t="s">
        <v>713</v>
      </c>
      <c r="E12" s="43"/>
      <c r="F12" s="41"/>
      <c r="G12" s="42"/>
      <c r="H12" s="42"/>
      <c r="I12" s="42"/>
      <c r="J12" s="42"/>
      <c r="K12" s="42"/>
      <c r="L12" s="50"/>
      <c r="M12" s="68"/>
    </row>
    <row r="13" spans="1:94" s="33" customFormat="1" ht="45" customHeight="1" outlineLevel="1" x14ac:dyDescent="0.25">
      <c r="A13" s="442">
        <f>A12+1</f>
        <v>8</v>
      </c>
      <c r="B13" s="44" t="s">
        <v>1006</v>
      </c>
      <c r="C13" s="175"/>
      <c r="D13" s="43" t="s">
        <v>470</v>
      </c>
      <c r="E13" s="43" t="s">
        <v>714</v>
      </c>
      <c r="F13" s="41"/>
      <c r="G13" s="42"/>
      <c r="H13" s="42"/>
      <c r="I13" s="42"/>
      <c r="J13" s="42"/>
      <c r="K13" s="42"/>
      <c r="L13" s="50"/>
      <c r="M13" s="68"/>
    </row>
    <row r="14" spans="1:94" s="33" customFormat="1" ht="30" outlineLevel="1" x14ac:dyDescent="0.25">
      <c r="A14" s="442">
        <f>A13+1</f>
        <v>9</v>
      </c>
      <c r="B14" s="44" t="s">
        <v>169</v>
      </c>
      <c r="C14" s="175"/>
      <c r="D14" s="43" t="s">
        <v>570</v>
      </c>
      <c r="E14" s="43"/>
      <c r="F14" s="41"/>
      <c r="G14" s="42"/>
      <c r="H14" s="42"/>
      <c r="I14" s="42"/>
      <c r="J14" s="42"/>
      <c r="K14" s="42"/>
      <c r="L14" s="50"/>
      <c r="M14" s="68"/>
    </row>
    <row r="15" spans="1:94" s="33" customFormat="1" ht="30" outlineLevel="1" x14ac:dyDescent="0.25">
      <c r="A15" s="442">
        <f>A14+1</f>
        <v>10</v>
      </c>
      <c r="B15" s="44" t="s">
        <v>162</v>
      </c>
      <c r="C15" s="175"/>
      <c r="D15" s="43" t="s">
        <v>571</v>
      </c>
      <c r="E15" s="43"/>
      <c r="F15" s="41"/>
      <c r="G15" s="42"/>
      <c r="H15" s="42"/>
      <c r="I15" s="42"/>
      <c r="J15" s="42"/>
      <c r="K15" s="42"/>
      <c r="L15" s="50"/>
      <c r="M15" s="68"/>
    </row>
    <row r="16" spans="1:94" s="33" customFormat="1" ht="210" outlineLevel="1" x14ac:dyDescent="0.25">
      <c r="A16" s="442">
        <f>A15+1</f>
        <v>11</v>
      </c>
      <c r="B16" s="44" t="s">
        <v>901</v>
      </c>
      <c r="C16" s="175"/>
      <c r="D16" s="43" t="s">
        <v>903</v>
      </c>
      <c r="E16" s="43" t="s">
        <v>902</v>
      </c>
      <c r="F16" s="41"/>
      <c r="G16" s="42"/>
      <c r="H16" s="42"/>
      <c r="I16" s="42"/>
      <c r="J16" s="42"/>
      <c r="K16" s="42"/>
      <c r="L16" s="30"/>
      <c r="M16" s="68"/>
    </row>
    <row r="17" spans="1:94" s="38" customFormat="1" x14ac:dyDescent="0.25">
      <c r="A17" s="286" t="s">
        <v>128</v>
      </c>
      <c r="B17" s="174"/>
      <c r="C17" s="79"/>
      <c r="D17" s="174"/>
      <c r="E17" s="174"/>
      <c r="F17" s="173"/>
      <c r="G17" s="174"/>
      <c r="H17" s="174"/>
      <c r="I17" s="174"/>
      <c r="J17" s="174"/>
      <c r="K17" s="174"/>
      <c r="L17" s="50"/>
      <c r="M17" s="174"/>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row>
    <row r="18" spans="1:94" x14ac:dyDescent="0.25">
      <c r="A18" s="287" t="s">
        <v>225</v>
      </c>
      <c r="B18" s="67"/>
      <c r="C18" s="84"/>
      <c r="D18" s="67"/>
      <c r="E18" s="67"/>
      <c r="F18" s="57"/>
      <c r="G18" s="67"/>
      <c r="H18" s="67"/>
      <c r="I18" s="67"/>
      <c r="J18" s="67"/>
      <c r="K18" s="67"/>
      <c r="L18" s="50"/>
      <c r="M18" s="67"/>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row>
    <row r="19" spans="1:94" outlineLevel="1" x14ac:dyDescent="0.25">
      <c r="A19" s="288" t="s">
        <v>141</v>
      </c>
      <c r="B19" s="63"/>
      <c r="C19" s="176"/>
      <c r="D19" s="43"/>
      <c r="E19" s="43"/>
      <c r="F19" s="41"/>
      <c r="G19" s="170"/>
      <c r="H19" s="200"/>
      <c r="I19" s="170"/>
      <c r="J19" s="200"/>
      <c r="K19" s="170"/>
      <c r="L19" s="50"/>
      <c r="M19" s="68"/>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row>
    <row r="20" spans="1:94" s="33" customFormat="1" ht="75" outlineLevel="1" x14ac:dyDescent="0.25">
      <c r="A20" s="442">
        <f>A16+1</f>
        <v>12</v>
      </c>
      <c r="B20" s="44" t="s">
        <v>1047</v>
      </c>
      <c r="C20" s="175"/>
      <c r="D20" s="43" t="s">
        <v>715</v>
      </c>
      <c r="E20" s="43" t="s">
        <v>728</v>
      </c>
      <c r="F20" s="41"/>
      <c r="G20" s="42"/>
      <c r="H20" s="42"/>
      <c r="I20" s="42"/>
      <c r="J20" s="42"/>
      <c r="K20" s="42"/>
      <c r="L20" s="50"/>
      <c r="M20" s="68"/>
    </row>
    <row r="21" spans="1:94" s="33" customFormat="1" ht="135" outlineLevel="1" x14ac:dyDescent="0.25">
      <c r="A21" s="442">
        <f>A20+1</f>
        <v>13</v>
      </c>
      <c r="B21" s="44" t="s">
        <v>716</v>
      </c>
      <c r="C21" s="175"/>
      <c r="D21" s="43" t="s">
        <v>720</v>
      </c>
      <c r="E21" s="43" t="s">
        <v>727</v>
      </c>
      <c r="F21" s="41"/>
      <c r="G21" s="42"/>
      <c r="H21" s="42"/>
      <c r="I21" s="42"/>
      <c r="J21" s="42"/>
      <c r="K21" s="42"/>
      <c r="L21" s="50"/>
      <c r="M21" s="68"/>
    </row>
    <row r="22" spans="1:94" s="33" customFormat="1" ht="105" outlineLevel="1" x14ac:dyDescent="0.25">
      <c r="A22" s="442">
        <f>A21+1</f>
        <v>14</v>
      </c>
      <c r="B22" s="44" t="s">
        <v>717</v>
      </c>
      <c r="C22" s="175"/>
      <c r="D22" s="43" t="s">
        <v>721</v>
      </c>
      <c r="E22" s="43" t="s">
        <v>1019</v>
      </c>
      <c r="F22" s="41"/>
      <c r="G22" s="42"/>
      <c r="H22" s="42"/>
      <c r="I22" s="42"/>
      <c r="J22" s="42"/>
      <c r="K22" s="42"/>
      <c r="L22" s="50"/>
      <c r="M22" s="68"/>
    </row>
    <row r="23" spans="1:94" s="33" customFormat="1" ht="45" outlineLevel="1" x14ac:dyDescent="0.25">
      <c r="A23" s="442">
        <f>A22+1</f>
        <v>15</v>
      </c>
      <c r="B23" s="44" t="s">
        <v>718</v>
      </c>
      <c r="C23" s="175"/>
      <c r="D23" s="43" t="s">
        <v>722</v>
      </c>
      <c r="E23" s="43" t="s">
        <v>726</v>
      </c>
      <c r="F23" s="41"/>
      <c r="G23" s="42"/>
      <c r="H23" s="42"/>
      <c r="I23" s="42"/>
      <c r="J23" s="42"/>
      <c r="K23" s="42"/>
      <c r="L23" s="50"/>
      <c r="M23" s="68"/>
    </row>
    <row r="24" spans="1:94" s="33" customFormat="1" ht="240" outlineLevel="1" x14ac:dyDescent="0.25">
      <c r="A24" s="442">
        <f>A23+1</f>
        <v>16</v>
      </c>
      <c r="B24" s="44" t="s">
        <v>719</v>
      </c>
      <c r="C24" s="175"/>
      <c r="D24" s="43" t="s">
        <v>723</v>
      </c>
      <c r="E24" s="43" t="s">
        <v>1012</v>
      </c>
      <c r="F24" s="41"/>
      <c r="G24" s="42"/>
      <c r="H24" s="42"/>
      <c r="I24" s="42"/>
      <c r="J24" s="42"/>
      <c r="K24" s="42"/>
      <c r="L24" s="50"/>
      <c r="M24" s="68"/>
    </row>
    <row r="25" spans="1:94" s="33" customFormat="1" outlineLevel="1" x14ac:dyDescent="0.25">
      <c r="A25" s="288" t="s">
        <v>237</v>
      </c>
      <c r="B25" s="68"/>
      <c r="C25" s="177"/>
      <c r="D25" s="43"/>
      <c r="E25" s="43"/>
      <c r="F25" s="41"/>
      <c r="G25" s="42"/>
      <c r="H25" s="42"/>
      <c r="I25" s="42"/>
      <c r="J25" s="42"/>
      <c r="K25" s="42"/>
      <c r="L25" s="50"/>
      <c r="M25" s="68"/>
    </row>
    <row r="26" spans="1:94" s="33" customFormat="1" ht="360" outlineLevel="1" x14ac:dyDescent="0.25">
      <c r="A26" s="442">
        <f>A24+1</f>
        <v>17</v>
      </c>
      <c r="B26" s="43" t="s">
        <v>1048</v>
      </c>
      <c r="C26" s="178"/>
      <c r="D26" s="43" t="s">
        <v>724</v>
      </c>
      <c r="E26" s="43" t="s">
        <v>1013</v>
      </c>
      <c r="F26" s="41"/>
      <c r="G26" s="42"/>
      <c r="H26" s="42"/>
      <c r="I26" s="42"/>
      <c r="J26" s="42"/>
      <c r="K26" s="42"/>
      <c r="L26" s="50"/>
      <c r="M26" s="68"/>
    </row>
    <row r="27" spans="1:94" s="33" customFormat="1" ht="409.5" outlineLevel="1" x14ac:dyDescent="0.25">
      <c r="A27" s="442">
        <f>A26+1</f>
        <v>18</v>
      </c>
      <c r="B27" s="43" t="s">
        <v>907</v>
      </c>
      <c r="C27" s="178"/>
      <c r="D27" s="43" t="s">
        <v>725</v>
      </c>
      <c r="E27" s="43" t="s">
        <v>1014</v>
      </c>
      <c r="F27" s="41"/>
      <c r="G27" s="42"/>
      <c r="H27" s="42"/>
      <c r="I27" s="42"/>
      <c r="J27" s="42"/>
      <c r="K27" s="42"/>
      <c r="L27" s="50"/>
      <c r="M27" s="68"/>
    </row>
    <row r="28" spans="1:94" s="33" customFormat="1" outlineLevel="1" x14ac:dyDescent="0.25">
      <c r="A28" s="288" t="s">
        <v>729</v>
      </c>
      <c r="B28" s="43"/>
      <c r="C28" s="178"/>
      <c r="D28" s="43"/>
      <c r="E28" s="43"/>
      <c r="F28" s="41"/>
      <c r="G28" s="42"/>
      <c r="H28" s="42"/>
      <c r="I28" s="42"/>
      <c r="J28" s="42"/>
      <c r="K28" s="42"/>
      <c r="L28" s="50"/>
      <c r="M28" s="68"/>
    </row>
    <row r="29" spans="1:94" s="33" customFormat="1" ht="120" outlineLevel="1" x14ac:dyDescent="0.25">
      <c r="A29" s="442">
        <f>A27+1</f>
        <v>19</v>
      </c>
      <c r="B29" s="43" t="s">
        <v>1049</v>
      </c>
      <c r="C29" s="178"/>
      <c r="D29" s="43" t="s">
        <v>730</v>
      </c>
      <c r="E29" s="43"/>
      <c r="F29" s="41"/>
      <c r="G29" s="42"/>
      <c r="H29" s="42"/>
      <c r="I29" s="42"/>
      <c r="J29" s="42"/>
      <c r="K29" s="42"/>
      <c r="L29" s="50"/>
      <c r="M29" s="68"/>
    </row>
    <row r="30" spans="1:94" s="33" customFormat="1" ht="94.5" customHeight="1" outlineLevel="1" x14ac:dyDescent="0.25">
      <c r="A30" s="442">
        <f>A29+1</f>
        <v>20</v>
      </c>
      <c r="B30" s="43" t="s">
        <v>731</v>
      </c>
      <c r="C30" s="178"/>
      <c r="D30" s="43" t="s">
        <v>736</v>
      </c>
      <c r="E30" s="43"/>
      <c r="F30" s="41"/>
      <c r="G30" s="42"/>
      <c r="H30" s="42"/>
      <c r="I30" s="42"/>
      <c r="J30" s="42"/>
      <c r="K30" s="42"/>
      <c r="L30" s="50"/>
      <c r="M30" s="68"/>
    </row>
    <row r="31" spans="1:94" s="33" customFormat="1" ht="154.5" customHeight="1" outlineLevel="1" x14ac:dyDescent="0.25">
      <c r="A31" s="442">
        <f>A30+1</f>
        <v>21</v>
      </c>
      <c r="B31" s="43" t="s">
        <v>732</v>
      </c>
      <c r="C31" s="178"/>
      <c r="D31" s="43" t="s">
        <v>737</v>
      </c>
      <c r="E31" s="43"/>
      <c r="F31" s="41"/>
      <c r="G31" s="42"/>
      <c r="H31" s="42"/>
      <c r="I31" s="42"/>
      <c r="J31" s="42"/>
      <c r="K31" s="42"/>
      <c r="L31" s="50"/>
      <c r="M31" s="68"/>
    </row>
    <row r="32" spans="1:94" s="33" customFormat="1" ht="60" outlineLevel="1" x14ac:dyDescent="0.25">
      <c r="A32" s="442">
        <f>A31+1</f>
        <v>22</v>
      </c>
      <c r="B32" s="43" t="s">
        <v>733</v>
      </c>
      <c r="C32" s="178"/>
      <c r="D32" s="43" t="s">
        <v>738</v>
      </c>
      <c r="E32" s="43"/>
      <c r="F32" s="41"/>
      <c r="G32" s="42"/>
      <c r="H32" s="42"/>
      <c r="I32" s="42"/>
      <c r="J32" s="42"/>
      <c r="K32" s="42"/>
      <c r="L32" s="50"/>
      <c r="M32" s="68"/>
    </row>
    <row r="33" spans="1:94" s="33" customFormat="1" ht="75" outlineLevel="1" x14ac:dyDescent="0.25">
      <c r="A33" s="442">
        <f>A32+1</f>
        <v>23</v>
      </c>
      <c r="B33" s="43" t="s">
        <v>734</v>
      </c>
      <c r="C33" s="178"/>
      <c r="D33" s="43" t="s">
        <v>739</v>
      </c>
      <c r="E33" s="43"/>
      <c r="F33" s="41"/>
      <c r="G33" s="42"/>
      <c r="H33" s="42"/>
      <c r="I33" s="42"/>
      <c r="J33" s="42"/>
      <c r="K33" s="42"/>
      <c r="L33" s="50"/>
      <c r="M33" s="68"/>
    </row>
    <row r="34" spans="1:94" s="33" customFormat="1" ht="364.5" customHeight="1" outlineLevel="1" x14ac:dyDescent="0.25">
      <c r="A34" s="442">
        <f>A33+1</f>
        <v>24</v>
      </c>
      <c r="B34" s="43" t="s">
        <v>735</v>
      </c>
      <c r="C34" s="178"/>
      <c r="D34" s="43" t="s">
        <v>740</v>
      </c>
      <c r="E34" s="43" t="s">
        <v>1015</v>
      </c>
      <c r="F34" s="41"/>
      <c r="G34" s="42"/>
      <c r="H34" s="42"/>
      <c r="I34" s="42"/>
      <c r="J34" s="42"/>
      <c r="K34" s="42"/>
      <c r="L34" s="50"/>
      <c r="M34" s="68"/>
    </row>
    <row r="35" spans="1:94" s="33" customFormat="1" outlineLevel="1" x14ac:dyDescent="0.25">
      <c r="A35" s="288" t="s">
        <v>741</v>
      </c>
      <c r="B35" s="43"/>
      <c r="C35" s="178"/>
      <c r="D35" s="43"/>
      <c r="E35" s="43"/>
      <c r="F35" s="41"/>
      <c r="G35" s="42"/>
      <c r="H35" s="42"/>
      <c r="I35" s="42"/>
      <c r="J35" s="42"/>
      <c r="K35" s="42"/>
      <c r="L35" s="50"/>
      <c r="M35" s="68"/>
    </row>
    <row r="36" spans="1:94" s="33" customFormat="1" ht="360" outlineLevel="1" x14ac:dyDescent="0.25">
      <c r="A36" s="442">
        <f>A34+1</f>
        <v>25</v>
      </c>
      <c r="B36" s="43" t="s">
        <v>742</v>
      </c>
      <c r="C36" s="178"/>
      <c r="D36" s="43" t="s">
        <v>743</v>
      </c>
      <c r="E36" s="43" t="s">
        <v>1016</v>
      </c>
      <c r="F36" s="41"/>
      <c r="G36" s="42"/>
      <c r="H36" s="42"/>
      <c r="I36" s="42"/>
      <c r="J36" s="42"/>
      <c r="K36" s="42"/>
      <c r="L36" s="50"/>
      <c r="M36" s="68"/>
    </row>
    <row r="37" spans="1:94" s="33" customFormat="1" ht="165.75" customHeight="1" outlineLevel="1" x14ac:dyDescent="0.25">
      <c r="A37" s="442">
        <f>A36+1</f>
        <v>26</v>
      </c>
      <c r="B37" s="43" t="s">
        <v>908</v>
      </c>
      <c r="C37" s="178"/>
      <c r="D37" s="43" t="s">
        <v>744</v>
      </c>
      <c r="E37" s="43" t="s">
        <v>1017</v>
      </c>
      <c r="F37" s="41"/>
      <c r="G37" s="42"/>
      <c r="H37" s="42"/>
      <c r="I37" s="42"/>
      <c r="J37" s="42"/>
      <c r="K37" s="42"/>
      <c r="L37" s="50"/>
      <c r="M37" s="68"/>
    </row>
    <row r="38" spans="1:94" x14ac:dyDescent="0.25">
      <c r="A38" s="287" t="s">
        <v>226</v>
      </c>
      <c r="B38" s="67"/>
      <c r="C38" s="84"/>
      <c r="D38" s="67"/>
      <c r="E38" s="67"/>
      <c r="F38" s="57"/>
      <c r="G38" s="67"/>
      <c r="H38" s="67"/>
      <c r="I38" s="67"/>
      <c r="J38" s="67"/>
      <c r="K38" s="67"/>
      <c r="L38" s="50"/>
      <c r="M38" s="67"/>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row>
    <row r="39" spans="1:94" s="33" customFormat="1" ht="45" outlineLevel="1" x14ac:dyDescent="0.25">
      <c r="A39" s="442">
        <f>A37+1</f>
        <v>27</v>
      </c>
      <c r="B39" s="43" t="s">
        <v>142</v>
      </c>
      <c r="C39" s="178"/>
      <c r="D39" s="43" t="s">
        <v>745</v>
      </c>
      <c r="E39" s="43" t="s">
        <v>1290</v>
      </c>
      <c r="F39" s="41"/>
      <c r="G39" s="42"/>
      <c r="H39" s="42"/>
      <c r="I39" s="42"/>
      <c r="J39" s="42"/>
      <c r="K39" s="42"/>
      <c r="L39" s="50"/>
      <c r="M39" s="68"/>
    </row>
    <row r="40" spans="1:94" s="33" customFormat="1" ht="409.5" outlineLevel="1" x14ac:dyDescent="0.25">
      <c r="A40" s="442">
        <f>A39+1</f>
        <v>28</v>
      </c>
      <c r="B40" s="43" t="s">
        <v>143</v>
      </c>
      <c r="C40" s="178"/>
      <c r="D40" s="43" t="s">
        <v>746</v>
      </c>
      <c r="E40" s="43" t="s">
        <v>1334</v>
      </c>
      <c r="F40" s="41"/>
      <c r="G40" s="42"/>
      <c r="H40" s="42"/>
      <c r="I40" s="42"/>
      <c r="J40" s="42"/>
      <c r="K40" s="42"/>
      <c r="L40" s="50"/>
      <c r="M40" s="68"/>
    </row>
    <row r="41" spans="1:94" ht="90" outlineLevel="1" x14ac:dyDescent="0.25">
      <c r="A41" s="442">
        <f>A40+1</f>
        <v>29</v>
      </c>
      <c r="B41" s="43" t="s">
        <v>1050</v>
      </c>
      <c r="C41" s="179"/>
      <c r="D41" s="43" t="s">
        <v>471</v>
      </c>
      <c r="E41" s="43" t="s">
        <v>747</v>
      </c>
      <c r="F41" s="41"/>
      <c r="G41" s="170"/>
      <c r="H41" s="200"/>
      <c r="I41" s="170"/>
      <c r="J41" s="200"/>
      <c r="K41" s="170"/>
      <c r="L41" s="50"/>
      <c r="M41" s="68"/>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row>
    <row r="42" spans="1:94" s="33" customFormat="1" ht="96.75" customHeight="1" outlineLevel="1" x14ac:dyDescent="0.25">
      <c r="A42" s="442">
        <f>A41+1</f>
        <v>30</v>
      </c>
      <c r="B42" s="43" t="s">
        <v>1051</v>
      </c>
      <c r="C42" s="178"/>
      <c r="D42" s="43" t="s">
        <v>472</v>
      </c>
      <c r="E42" s="43" t="s">
        <v>749</v>
      </c>
      <c r="F42" s="41"/>
      <c r="G42" s="42"/>
      <c r="H42" s="42"/>
      <c r="I42" s="42"/>
      <c r="J42" s="42"/>
      <c r="K42" s="42"/>
      <c r="L42" s="50"/>
      <c r="M42" s="68"/>
    </row>
    <row r="43" spans="1:94" x14ac:dyDescent="0.25">
      <c r="A43" s="287" t="s">
        <v>227</v>
      </c>
      <c r="B43" s="67"/>
      <c r="C43" s="84"/>
      <c r="D43" s="67"/>
      <c r="E43" s="67"/>
      <c r="F43" s="57"/>
      <c r="G43" s="67"/>
      <c r="H43" s="67"/>
      <c r="I43" s="67"/>
      <c r="J43" s="67"/>
      <c r="K43" s="67"/>
      <c r="L43" s="50"/>
      <c r="M43" s="67"/>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row>
    <row r="44" spans="1:94" s="33" customFormat="1" ht="75" outlineLevel="1" x14ac:dyDescent="0.25">
      <c r="A44" s="442">
        <f>A42+1</f>
        <v>31</v>
      </c>
      <c r="B44" s="43" t="s">
        <v>1052</v>
      </c>
      <c r="C44" s="178"/>
      <c r="D44" s="43" t="s">
        <v>473</v>
      </c>
      <c r="E44" s="43" t="s">
        <v>1291</v>
      </c>
      <c r="F44" s="41"/>
      <c r="G44" s="42"/>
      <c r="H44" s="42"/>
      <c r="I44" s="42"/>
      <c r="J44" s="42"/>
      <c r="K44" s="42"/>
      <c r="L44" s="50"/>
      <c r="M44" s="68"/>
    </row>
    <row r="45" spans="1:94" s="33" customFormat="1" ht="90" outlineLevel="1" x14ac:dyDescent="0.25">
      <c r="A45" s="442">
        <f>A44+1</f>
        <v>32</v>
      </c>
      <c r="B45" s="43" t="s">
        <v>1053</v>
      </c>
      <c r="C45" s="178"/>
      <c r="D45" s="43" t="s">
        <v>474</v>
      </c>
      <c r="E45" s="43" t="s">
        <v>750</v>
      </c>
      <c r="F45" s="41"/>
      <c r="G45" s="42"/>
      <c r="H45" s="42"/>
      <c r="I45" s="42"/>
      <c r="J45" s="42"/>
      <c r="K45" s="42"/>
      <c r="L45" s="50"/>
      <c r="M45" s="68"/>
    </row>
    <row r="46" spans="1:94" s="33" customFormat="1" ht="90" outlineLevel="1" x14ac:dyDescent="0.25">
      <c r="A46" s="442">
        <f>A45+1</f>
        <v>33</v>
      </c>
      <c r="B46" s="43" t="s">
        <v>1054</v>
      </c>
      <c r="C46" s="178"/>
      <c r="D46" s="43" t="s">
        <v>475</v>
      </c>
      <c r="E46" s="43" t="s">
        <v>751</v>
      </c>
      <c r="F46" s="41"/>
      <c r="G46" s="42"/>
      <c r="H46" s="42"/>
      <c r="I46" s="42"/>
      <c r="J46" s="42"/>
      <c r="K46" s="42"/>
      <c r="L46" s="50"/>
      <c r="M46" s="68"/>
    </row>
    <row r="47" spans="1:94" s="38" customFormat="1" x14ac:dyDescent="0.25">
      <c r="A47" s="286" t="s">
        <v>129</v>
      </c>
      <c r="B47" s="174"/>
      <c r="C47" s="79"/>
      <c r="D47" s="174"/>
      <c r="E47" s="174"/>
      <c r="F47" s="173"/>
      <c r="G47" s="174"/>
      <c r="H47" s="174"/>
      <c r="I47" s="174"/>
      <c r="J47" s="174"/>
      <c r="K47" s="174"/>
      <c r="L47" s="50"/>
      <c r="M47" s="174"/>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row>
    <row r="48" spans="1:94" x14ac:dyDescent="0.25">
      <c r="A48" s="287" t="s">
        <v>582</v>
      </c>
      <c r="B48" s="67"/>
      <c r="C48" s="84"/>
      <c r="D48" s="67"/>
      <c r="E48" s="67"/>
      <c r="F48" s="57"/>
      <c r="G48" s="67"/>
      <c r="H48" s="67"/>
      <c r="I48" s="67"/>
      <c r="J48" s="67"/>
      <c r="K48" s="67"/>
      <c r="L48" s="50"/>
      <c r="M48" s="67"/>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row>
    <row r="49" spans="1:94" ht="99.75" customHeight="1" outlineLevel="1" x14ac:dyDescent="0.25">
      <c r="A49" s="442">
        <f>A46+1</f>
        <v>34</v>
      </c>
      <c r="B49" s="43" t="s">
        <v>1055</v>
      </c>
      <c r="C49" s="179"/>
      <c r="D49" s="46" t="s">
        <v>752</v>
      </c>
      <c r="E49" s="46" t="s">
        <v>753</v>
      </c>
      <c r="F49" s="41"/>
      <c r="G49" s="170"/>
      <c r="H49" s="200"/>
      <c r="I49" s="170"/>
      <c r="J49" s="200"/>
      <c r="K49" s="170"/>
      <c r="L49" s="50"/>
      <c r="M49" s="68"/>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row>
    <row r="50" spans="1:94" s="33" customFormat="1" ht="85.5" customHeight="1" outlineLevel="1" x14ac:dyDescent="0.25">
      <c r="A50" s="442">
        <f>A49+1</f>
        <v>35</v>
      </c>
      <c r="B50" s="43" t="s">
        <v>755</v>
      </c>
      <c r="C50" s="178"/>
      <c r="D50" s="43" t="s">
        <v>1292</v>
      </c>
      <c r="E50" s="43" t="s">
        <v>758</v>
      </c>
      <c r="F50" s="41"/>
      <c r="G50" s="42"/>
      <c r="H50" s="42"/>
      <c r="I50" s="42"/>
      <c r="J50" s="42"/>
      <c r="K50" s="42"/>
      <c r="L50" s="50"/>
      <c r="M50" s="68"/>
    </row>
    <row r="51" spans="1:94" s="33" customFormat="1" ht="120" outlineLevel="1" x14ac:dyDescent="0.25">
      <c r="A51" s="442">
        <f>A50+1</f>
        <v>36</v>
      </c>
      <c r="B51" s="43" t="s">
        <v>1293</v>
      </c>
      <c r="C51" s="178"/>
      <c r="D51" s="43" t="s">
        <v>476</v>
      </c>
      <c r="E51" s="43" t="s">
        <v>1022</v>
      </c>
      <c r="F51" s="41"/>
      <c r="G51" s="42"/>
      <c r="H51" s="42"/>
      <c r="I51" s="42"/>
      <c r="J51" s="42"/>
      <c r="K51" s="42"/>
      <c r="L51" s="50"/>
      <c r="M51" s="68"/>
    </row>
    <row r="52" spans="1:94" ht="348.75" customHeight="1" outlineLevel="1" x14ac:dyDescent="0.25">
      <c r="A52" s="442">
        <f>A51+1</f>
        <v>37</v>
      </c>
      <c r="B52" s="43" t="s">
        <v>1020</v>
      </c>
      <c r="C52" s="178"/>
      <c r="D52" s="43" t="s">
        <v>479</v>
      </c>
      <c r="E52" s="43" t="s">
        <v>1021</v>
      </c>
      <c r="F52" s="41"/>
      <c r="G52" s="170"/>
      <c r="H52" s="200"/>
      <c r="I52" s="170"/>
      <c r="J52" s="200"/>
      <c r="K52" s="170"/>
      <c r="L52" s="50"/>
      <c r="M52" s="68"/>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row>
    <row r="53" spans="1:94" ht="154.5" customHeight="1" outlineLevel="1" x14ac:dyDescent="0.25">
      <c r="A53" s="442">
        <f>A52+1</f>
        <v>38</v>
      </c>
      <c r="B53" s="43" t="s">
        <v>762</v>
      </c>
      <c r="C53" s="178"/>
      <c r="D53" s="43" t="s">
        <v>480</v>
      </c>
      <c r="E53" s="43" t="s">
        <v>1294</v>
      </c>
      <c r="F53" s="41"/>
      <c r="G53" s="170"/>
      <c r="H53" s="200"/>
      <c r="I53" s="170"/>
      <c r="J53" s="200"/>
      <c r="K53" s="170"/>
      <c r="L53" s="50"/>
      <c r="M53" s="68"/>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row>
    <row r="54" spans="1:94" x14ac:dyDescent="0.25">
      <c r="A54" s="287" t="s">
        <v>238</v>
      </c>
      <c r="B54" s="67"/>
      <c r="C54" s="84"/>
      <c r="D54" s="67"/>
      <c r="E54" s="67"/>
      <c r="F54" s="57"/>
      <c r="G54" s="67"/>
      <c r="H54" s="67"/>
      <c r="I54" s="67"/>
      <c r="J54" s="67"/>
      <c r="K54" s="67"/>
      <c r="L54" s="50"/>
      <c r="M54" s="67"/>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row>
    <row r="55" spans="1:94" s="33" customFormat="1" ht="285" outlineLevel="1" x14ac:dyDescent="0.25">
      <c r="A55" s="442">
        <f>A53+1</f>
        <v>39</v>
      </c>
      <c r="B55" s="43" t="s">
        <v>1056</v>
      </c>
      <c r="C55" s="178"/>
      <c r="D55" s="43" t="s">
        <v>754</v>
      </c>
      <c r="E55" s="43" t="s">
        <v>1011</v>
      </c>
      <c r="F55" s="41"/>
      <c r="G55" s="170"/>
      <c r="H55" s="200"/>
      <c r="I55" s="170"/>
      <c r="J55" s="200"/>
      <c r="K55" s="170"/>
      <c r="L55" s="50"/>
      <c r="M55" s="68"/>
    </row>
    <row r="56" spans="1:94" s="33" customFormat="1" ht="154.5" customHeight="1" outlineLevel="1" x14ac:dyDescent="0.25">
      <c r="A56" s="442">
        <f>A55+1</f>
        <v>40</v>
      </c>
      <c r="B56" s="43" t="s">
        <v>756</v>
      </c>
      <c r="C56" s="179"/>
      <c r="D56" s="43" t="s">
        <v>477</v>
      </c>
      <c r="E56" s="43" t="s">
        <v>757</v>
      </c>
      <c r="F56" s="41"/>
      <c r="G56" s="170"/>
      <c r="H56" s="200"/>
      <c r="I56" s="170"/>
      <c r="J56" s="200"/>
      <c r="K56" s="170"/>
      <c r="L56" s="50"/>
      <c r="M56" s="68"/>
    </row>
    <row r="57" spans="1:94" x14ac:dyDescent="0.25">
      <c r="A57" s="287" t="s">
        <v>229</v>
      </c>
      <c r="B57" s="67"/>
      <c r="C57" s="84"/>
      <c r="D57" s="67"/>
      <c r="E57" s="67"/>
      <c r="F57" s="57"/>
      <c r="G57" s="67"/>
      <c r="H57" s="67"/>
      <c r="I57" s="67"/>
      <c r="J57" s="67"/>
      <c r="K57" s="67"/>
      <c r="L57" s="50"/>
      <c r="M57" s="67"/>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row>
    <row r="58" spans="1:94" s="33" customFormat="1" ht="409.5" outlineLevel="1" x14ac:dyDescent="0.25">
      <c r="A58" s="442">
        <f>A56+1</f>
        <v>41</v>
      </c>
      <c r="B58" s="43" t="s">
        <v>1023</v>
      </c>
      <c r="C58" s="178"/>
      <c r="D58" s="43" t="s">
        <v>1009</v>
      </c>
      <c r="E58" s="43" t="s">
        <v>1295</v>
      </c>
      <c r="F58" s="41"/>
      <c r="G58" s="42"/>
      <c r="H58" s="42"/>
      <c r="I58" s="42"/>
      <c r="J58" s="42"/>
      <c r="K58" s="42"/>
      <c r="L58" s="50"/>
      <c r="M58" s="68"/>
    </row>
    <row r="59" spans="1:94" ht="210" outlineLevel="1" x14ac:dyDescent="0.25">
      <c r="A59" s="442">
        <f>A58+1</f>
        <v>42</v>
      </c>
      <c r="B59" s="43" t="s">
        <v>759</v>
      </c>
      <c r="C59" s="179"/>
      <c r="D59" s="43" t="s">
        <v>478</v>
      </c>
      <c r="E59" s="43" t="s">
        <v>1010</v>
      </c>
      <c r="F59" s="41"/>
      <c r="G59" s="170"/>
      <c r="H59" s="200"/>
      <c r="I59" s="170"/>
      <c r="J59" s="200"/>
      <c r="K59" s="170"/>
      <c r="L59" s="50"/>
      <c r="M59" s="68"/>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row>
    <row r="60" spans="1:94" ht="45" outlineLevel="1" x14ac:dyDescent="0.25">
      <c r="A60" s="442">
        <f>A59+1</f>
        <v>43</v>
      </c>
      <c r="B60" s="43" t="s">
        <v>1057</v>
      </c>
      <c r="C60" s="179"/>
      <c r="D60" s="43" t="s">
        <v>481</v>
      </c>
      <c r="E60" s="43" t="s">
        <v>763</v>
      </c>
      <c r="F60" s="41"/>
      <c r="G60" s="170"/>
      <c r="H60" s="200"/>
      <c r="I60" s="170"/>
      <c r="J60" s="200"/>
      <c r="K60" s="170"/>
      <c r="L60" s="50"/>
      <c r="M60" s="68"/>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row>
    <row r="61" spans="1:94" ht="60" outlineLevel="1" x14ac:dyDescent="0.25">
      <c r="A61" s="442">
        <f>A60+1</f>
        <v>44</v>
      </c>
      <c r="B61" s="43" t="s">
        <v>760</v>
      </c>
      <c r="C61" s="179"/>
      <c r="D61" s="43" t="s">
        <v>482</v>
      </c>
      <c r="E61" s="43" t="s">
        <v>761</v>
      </c>
      <c r="F61" s="41"/>
      <c r="G61" s="170"/>
      <c r="H61" s="200"/>
      <c r="I61" s="170"/>
      <c r="J61" s="200"/>
      <c r="K61" s="170"/>
      <c r="L61" s="50"/>
      <c r="M61" s="68"/>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row>
    <row r="62" spans="1:94" s="38" customFormat="1" x14ac:dyDescent="0.25">
      <c r="A62" s="286" t="s">
        <v>254</v>
      </c>
      <c r="B62" s="174"/>
      <c r="C62" s="79"/>
      <c r="D62" s="174"/>
      <c r="E62" s="174"/>
      <c r="F62" s="173"/>
      <c r="G62" s="174"/>
      <c r="H62" s="174"/>
      <c r="I62" s="174"/>
      <c r="J62" s="174"/>
      <c r="K62" s="174"/>
      <c r="L62" s="50"/>
      <c r="M62" s="174"/>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row>
    <row r="63" spans="1:94" s="247" customFormat="1" x14ac:dyDescent="0.25">
      <c r="A63" s="289" t="s">
        <v>239</v>
      </c>
      <c r="B63" s="240"/>
      <c r="C63" s="241">
        <f>'Infos clés'!B76</f>
        <v>0</v>
      </c>
      <c r="D63" s="242"/>
      <c r="E63" s="242"/>
      <c r="F63" s="61"/>
      <c r="G63" s="243">
        <f>'Infos clés'!J76</f>
        <v>0</v>
      </c>
      <c r="H63" s="243"/>
      <c r="I63" s="244"/>
      <c r="J63" s="244"/>
      <c r="K63" s="244"/>
      <c r="L63" s="245"/>
      <c r="M63" s="244"/>
      <c r="N63" s="246"/>
      <c r="O63" s="246"/>
      <c r="P63" s="246"/>
      <c r="Q63" s="246"/>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6"/>
      <c r="AY63" s="246"/>
      <c r="AZ63" s="246"/>
      <c r="BA63" s="246"/>
      <c r="BB63" s="246"/>
      <c r="BC63" s="246"/>
      <c r="BD63" s="246"/>
      <c r="BE63" s="246"/>
      <c r="BF63" s="246"/>
      <c r="BG63" s="246"/>
      <c r="BH63" s="246"/>
      <c r="BI63" s="246"/>
      <c r="BJ63" s="246"/>
      <c r="BK63" s="246"/>
      <c r="BL63" s="246"/>
      <c r="BM63" s="246"/>
      <c r="BN63" s="246"/>
      <c r="BO63" s="246"/>
      <c r="BP63" s="246"/>
      <c r="BQ63" s="246"/>
      <c r="BR63" s="246"/>
      <c r="BS63" s="246"/>
      <c r="BT63" s="246"/>
      <c r="BU63" s="246"/>
      <c r="BV63" s="246"/>
      <c r="BW63" s="246"/>
      <c r="BX63" s="246"/>
      <c r="BY63" s="246"/>
      <c r="BZ63" s="246"/>
      <c r="CA63" s="246"/>
      <c r="CB63" s="246"/>
      <c r="CC63" s="246"/>
      <c r="CD63" s="246"/>
      <c r="CE63" s="246"/>
      <c r="CF63" s="246"/>
      <c r="CG63" s="246"/>
      <c r="CH63" s="246"/>
      <c r="CI63" s="246"/>
      <c r="CJ63" s="246"/>
      <c r="CK63" s="246"/>
      <c r="CL63" s="246"/>
      <c r="CM63" s="246"/>
      <c r="CN63" s="246"/>
      <c r="CO63" s="246"/>
      <c r="CP63" s="246"/>
    </row>
    <row r="64" spans="1:94" x14ac:dyDescent="0.25">
      <c r="A64" s="287" t="s">
        <v>583</v>
      </c>
      <c r="B64" s="67"/>
      <c r="C64" s="84"/>
      <c r="D64" s="67"/>
      <c r="E64" s="67"/>
      <c r="F64" s="57"/>
      <c r="G64" s="67"/>
      <c r="H64" s="67"/>
      <c r="I64" s="67"/>
      <c r="J64" s="67"/>
      <c r="K64" s="67"/>
      <c r="L64" s="50"/>
      <c r="M64" s="67"/>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row>
    <row r="65" spans="1:94" s="33" customFormat="1" ht="165" outlineLevel="1" x14ac:dyDescent="0.25">
      <c r="A65" s="442">
        <f>A61+1</f>
        <v>45</v>
      </c>
      <c r="B65" s="43" t="s">
        <v>1296</v>
      </c>
      <c r="C65" s="48" t="str">
        <f ca="1">IF(OR('Infos clés'!$M$76=2,'Infos clés'!$M$76=4,'Infos clés'!$M$76=5),Formules!C$132 &amp;" " &amp; 'Infos clés'!K$76,IF('Infos clés'!$M$76&gt;=6,Formules!C130,Formules!C$133&amp; 'Infos clés'!K$76))</f>
        <v>Auditflow Risque 1 non rempli</v>
      </c>
      <c r="D65" s="43" t="s">
        <v>483</v>
      </c>
      <c r="E65" s="43" t="s">
        <v>764</v>
      </c>
      <c r="F65" s="41"/>
      <c r="G65" s="42"/>
      <c r="H65" s="42"/>
      <c r="I65" s="42"/>
      <c r="J65" s="42"/>
      <c r="K65" s="42"/>
      <c r="L65" s="50"/>
      <c r="M65" s="68"/>
    </row>
    <row r="66" spans="1:94" s="33" customFormat="1" ht="60" outlineLevel="1" x14ac:dyDescent="0.25">
      <c r="A66" s="442">
        <f>A65+1</f>
        <v>46</v>
      </c>
      <c r="B66" s="43" t="s">
        <v>1058</v>
      </c>
      <c r="C66" s="48" t="str">
        <f ca="1">IF(OR('Infos clés'!$M$76=2,'Infos clés'!$M$76=4,'Infos clés'!$M$76=5),"N/A",IF('Infos clés'!$M$76&gt;=6,Formules!C$130,""))</f>
        <v>Auditflow Risque 1 non rempli</v>
      </c>
      <c r="D66" s="43" t="s">
        <v>765</v>
      </c>
      <c r="E66" s="43" t="s">
        <v>766</v>
      </c>
      <c r="F66" s="41"/>
      <c r="G66" s="42"/>
      <c r="H66" s="42"/>
      <c r="I66" s="42"/>
      <c r="J66" s="42"/>
      <c r="K66" s="42"/>
      <c r="L66" s="50"/>
      <c r="M66" s="68"/>
    </row>
    <row r="67" spans="1:94" s="33" customFormat="1" ht="227.25" customHeight="1" outlineLevel="1" x14ac:dyDescent="0.25">
      <c r="A67" s="442">
        <f>A66+1</f>
        <v>47</v>
      </c>
      <c r="B67" s="43" t="s">
        <v>1335</v>
      </c>
      <c r="C67" s="48" t="str">
        <f ca="1">IF(OR('Infos clés'!$M$76=2,'Infos clés'!$M$76=4,'Infos clés'!$M$76=5),"N/A",IF('Infos clés'!$M$76&gt;=6,Formules!C$130,""))</f>
        <v>Auditflow Risque 1 non rempli</v>
      </c>
      <c r="D67" s="43" t="s">
        <v>484</v>
      </c>
      <c r="E67" s="43" t="s">
        <v>767</v>
      </c>
      <c r="F67" s="41"/>
      <c r="G67" s="42"/>
      <c r="H67" s="42"/>
      <c r="I67" s="42"/>
      <c r="J67" s="42"/>
      <c r="K67" s="42"/>
      <c r="L67" s="50"/>
      <c r="M67" s="68"/>
    </row>
    <row r="68" spans="1:94" s="33" customFormat="1" ht="135" outlineLevel="1" x14ac:dyDescent="0.25">
      <c r="A68" s="442">
        <f>A67+1</f>
        <v>48</v>
      </c>
      <c r="B68" s="43" t="s">
        <v>197</v>
      </c>
      <c r="C68" s="48" t="str">
        <f ca="1">IF(OR('Infos clés'!$M$76=2,'Infos clés'!$M$76=4,'Infos clés'!$M$76=5),"N/A",IF('Infos clés'!$M$76&gt;=6,Formules!C$130,""))</f>
        <v>Auditflow Risque 1 non rempli</v>
      </c>
      <c r="D68" s="43" t="s">
        <v>485</v>
      </c>
      <c r="E68" s="43" t="s">
        <v>768</v>
      </c>
      <c r="F68" s="41"/>
      <c r="G68" s="42"/>
      <c r="H68" s="42"/>
      <c r="I68" s="42"/>
      <c r="J68" s="42"/>
      <c r="K68" s="42"/>
      <c r="L68" s="50"/>
      <c r="M68" s="68"/>
    </row>
    <row r="69" spans="1:94" s="33" customFormat="1" ht="240" outlineLevel="1" x14ac:dyDescent="0.25">
      <c r="A69" s="442">
        <f>A68+1</f>
        <v>49</v>
      </c>
      <c r="B69" s="43" t="s">
        <v>1242</v>
      </c>
      <c r="C69" s="48" t="str">
        <f ca="1">IF(OR('Infos clés'!$M$76=2,'Infos clés'!$M$76=4,'Infos clés'!$M$76=5),"N/A",IF('Infos clés'!$M$76&gt;=6,Formules!C$130,""))</f>
        <v>Auditflow Risque 1 non rempli</v>
      </c>
      <c r="D69" s="43" t="s">
        <v>769</v>
      </c>
      <c r="E69" s="43" t="s">
        <v>780</v>
      </c>
      <c r="F69" s="41"/>
      <c r="G69" s="42"/>
      <c r="H69" s="42"/>
      <c r="I69" s="42"/>
      <c r="J69" s="42"/>
      <c r="K69" s="42"/>
      <c r="L69" s="50"/>
      <c r="M69" s="68"/>
    </row>
    <row r="70" spans="1:94" s="33" customFormat="1" ht="45" outlineLevel="1" x14ac:dyDescent="0.25">
      <c r="A70" s="442">
        <f>A69+1</f>
        <v>50</v>
      </c>
      <c r="B70" s="43" t="s">
        <v>771</v>
      </c>
      <c r="C70" s="48" t="str">
        <f ca="1">IF(OR('Infos clés'!$M$76=2,'Infos clés'!$M$76=4,'Infos clés'!$M$76=5,F$70="Non",F$70="N/A"),"N/A",IF('Infos clés'!$M$76&gt;=6,Formules!C$130,""))</f>
        <v>Auditflow Risque 1 non rempli</v>
      </c>
      <c r="D70" s="43" t="s">
        <v>468</v>
      </c>
      <c r="E70" s="43" t="s">
        <v>976</v>
      </c>
      <c r="F70" s="41"/>
      <c r="G70" s="42"/>
      <c r="H70" s="42"/>
      <c r="I70" s="42"/>
      <c r="J70" s="42"/>
      <c r="K70" s="42"/>
      <c r="L70" s="50"/>
      <c r="M70" s="68"/>
    </row>
    <row r="71" spans="1:94" s="69" customFormat="1" ht="45" outlineLevel="1" x14ac:dyDescent="0.25">
      <c r="A71" s="64"/>
      <c r="B71" s="43" t="s">
        <v>775</v>
      </c>
      <c r="C71" s="48" t="str">
        <f ca="1">IF(OR('Infos clés'!$M$76=2,'Infos clés'!$M$76=4,'Infos clés'!$M$76=5,F$70="Non",F$70="N/A"),"N/A",IF('Infos clés'!$M$76&gt;=6,Formules!C$130,""))</f>
        <v>Auditflow Risque 1 non rempli</v>
      </c>
      <c r="D71" s="43"/>
      <c r="E71" s="43"/>
      <c r="F71" s="42"/>
      <c r="G71" s="42"/>
      <c r="H71" s="42"/>
      <c r="I71" s="42"/>
      <c r="J71" s="42"/>
      <c r="K71" s="42"/>
      <c r="L71" s="50"/>
      <c r="M71" s="68"/>
    </row>
    <row r="72" spans="1:94" s="69" customFormat="1" ht="45" outlineLevel="1" x14ac:dyDescent="0.25">
      <c r="A72" s="64">
        <f>A70+1</f>
        <v>51</v>
      </c>
      <c r="B72" s="234" t="s">
        <v>773</v>
      </c>
      <c r="C72" s="48" t="str">
        <f ca="1">IF(OR('Infos clés'!$M$76=2,'Infos clés'!$M$76=4,'Infos clés'!$M$76=5,F$70="Non",F$70="N/A"),"N/A",IF('Infos clés'!$M$76&gt;=6,Formules!C$130,""))</f>
        <v>Auditflow Risque 1 non rempli</v>
      </c>
      <c r="D72" s="43" t="s">
        <v>488</v>
      </c>
      <c r="E72" s="43"/>
      <c r="F72" s="41"/>
      <c r="G72" s="42"/>
      <c r="H72" s="42"/>
      <c r="I72" s="42"/>
      <c r="J72" s="42"/>
      <c r="K72" s="42"/>
      <c r="L72" s="50"/>
      <c r="M72" s="68"/>
    </row>
    <row r="73" spans="1:94" s="69" customFormat="1" ht="45" outlineLevel="1" x14ac:dyDescent="0.25">
      <c r="A73" s="64">
        <f>A72+1</f>
        <v>52</v>
      </c>
      <c r="B73" s="234" t="s">
        <v>977</v>
      </c>
      <c r="C73" s="48" t="str">
        <f ca="1">IF(OR('Infos clés'!$M$76=2,'Infos clés'!$M$76=4,'Infos clés'!$M$76=5,F$70="Non",F$70="N/A"),"N/A",IF('Infos clés'!$M$76&gt;=6,Formules!C$130,""))</f>
        <v>Auditflow Risque 1 non rempli</v>
      </c>
      <c r="D73" s="43" t="s">
        <v>774</v>
      </c>
      <c r="E73" s="185"/>
      <c r="F73" s="41"/>
      <c r="G73" s="42"/>
      <c r="H73" s="42"/>
      <c r="I73" s="42"/>
      <c r="J73" s="42"/>
      <c r="K73" s="42"/>
      <c r="L73" s="50"/>
      <c r="M73" s="68"/>
    </row>
    <row r="74" spans="1:94" s="69" customFormat="1" ht="45" outlineLevel="1" x14ac:dyDescent="0.25">
      <c r="A74" s="64">
        <f>A73+1</f>
        <v>53</v>
      </c>
      <c r="B74" s="234" t="s">
        <v>962</v>
      </c>
      <c r="C74" s="48" t="str">
        <f ca="1">IF(OR('Infos clés'!$M$76=2,'Infos clés'!$M$76=4,'Infos clés'!$M$76=5,F$70="Non",F$70="N/A"),"N/A",IF('Infos clés'!$M$76&gt;=6,Formules!C$130,""))</f>
        <v>Auditflow Risque 1 non rempli</v>
      </c>
      <c r="D74" s="43" t="s">
        <v>772</v>
      </c>
      <c r="E74" s="185"/>
      <c r="F74" s="41"/>
      <c r="G74" s="42"/>
      <c r="H74" s="42"/>
      <c r="I74" s="42"/>
      <c r="J74" s="42"/>
      <c r="K74" s="42"/>
      <c r="L74" s="50"/>
      <c r="M74" s="68"/>
    </row>
    <row r="75" spans="1:94" s="69" customFormat="1" ht="45" outlineLevel="1" x14ac:dyDescent="0.25">
      <c r="A75" s="64">
        <f>A74+1</f>
        <v>54</v>
      </c>
      <c r="B75" s="234" t="s">
        <v>963</v>
      </c>
      <c r="C75" s="48" t="str">
        <f ca="1">IF(OR('Infos clés'!$M$76=2,'Infos clés'!$M$76=4,'Infos clés'!$M$76=5,F$70="Non",F$70="N/A"),"N/A",IF('Infos clés'!$M$76&gt;=6,Formules!C$130,""))</f>
        <v>Auditflow Risque 1 non rempli</v>
      </c>
      <c r="D75" s="43" t="s">
        <v>777</v>
      </c>
      <c r="E75" s="43"/>
      <c r="F75" s="41"/>
      <c r="G75" s="42"/>
      <c r="H75" s="42"/>
      <c r="I75" s="42"/>
      <c r="J75" s="42"/>
      <c r="K75" s="42"/>
      <c r="L75" s="50"/>
      <c r="M75" s="68"/>
    </row>
    <row r="76" spans="1:94" s="69" customFormat="1" ht="45" outlineLevel="1" x14ac:dyDescent="0.25">
      <c r="A76" s="64">
        <f>A75+1</f>
        <v>55</v>
      </c>
      <c r="B76" s="234" t="s">
        <v>964</v>
      </c>
      <c r="C76" s="48" t="str">
        <f ca="1">IF(OR('Infos clés'!$M$76=2,'Infos clés'!$M$76=4,'Infos clés'!$M$76=5,F$70="Non",F$70="N/A"),"N/A",IF('Infos clés'!$M$76&gt;=6,Formules!C$130,""))</f>
        <v>Auditflow Risque 1 non rempli</v>
      </c>
      <c r="D76" s="43" t="s">
        <v>489</v>
      </c>
      <c r="E76" s="43"/>
      <c r="F76" s="41"/>
      <c r="G76" s="42"/>
      <c r="H76" s="42"/>
      <c r="I76" s="42"/>
      <c r="J76" s="42"/>
      <c r="K76" s="42"/>
      <c r="L76" s="50"/>
      <c r="M76" s="68"/>
    </row>
    <row r="77" spans="1:94" s="69" customFormat="1" ht="45" outlineLevel="1" x14ac:dyDescent="0.25">
      <c r="A77" s="64">
        <f>A76+1</f>
        <v>56</v>
      </c>
      <c r="B77" s="43" t="s">
        <v>776</v>
      </c>
      <c r="C77" s="48" t="str">
        <f ca="1">IF(OR('Infos clés'!$M$76=2,'Infos clés'!$M$76=4,'Infos clés'!$M$76=5,F$70="Non",F$70="N/A"),"N/A",IF('Infos clés'!$M$76&gt;=6,Formules!C$130,""))</f>
        <v>Auditflow Risque 1 non rempli</v>
      </c>
      <c r="D77" s="43" t="s">
        <v>487</v>
      </c>
      <c r="E77" s="43"/>
      <c r="F77" s="41"/>
      <c r="G77" s="42"/>
      <c r="H77" s="42"/>
      <c r="I77" s="42"/>
      <c r="J77" s="42"/>
      <c r="K77" s="42"/>
      <c r="L77" s="50"/>
      <c r="M77" s="68"/>
    </row>
    <row r="78" spans="1:94" x14ac:dyDescent="0.25">
      <c r="A78" s="287" t="s">
        <v>584</v>
      </c>
      <c r="B78" s="67"/>
      <c r="C78" s="84"/>
      <c r="D78" s="67"/>
      <c r="E78" s="67"/>
      <c r="F78" s="57"/>
      <c r="G78" s="67"/>
      <c r="H78" s="67"/>
      <c r="I78" s="67"/>
      <c r="J78" s="67"/>
      <c r="K78" s="67"/>
      <c r="L78" s="50"/>
      <c r="M78" s="67"/>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row>
    <row r="79" spans="1:94" s="33" customFormat="1" ht="151.5" customHeight="1" outlineLevel="1" x14ac:dyDescent="0.25">
      <c r="A79" s="442">
        <f>A77+1</f>
        <v>57</v>
      </c>
      <c r="B79" s="43" t="s">
        <v>1059</v>
      </c>
      <c r="C79" s="48" t="str">
        <f ca="1">IF(OR('Infos clés'!$M$76=2,'Infos clés'!$M$76=4,'Infos clés'!$M$76=5),"N/A",IF('Infos clés'!$M$76&gt;=6,Formules!C$130,""))</f>
        <v>Auditflow Risque 1 non rempli</v>
      </c>
      <c r="D79" s="43"/>
      <c r="E79" s="43" t="s">
        <v>1024</v>
      </c>
      <c r="F79" s="41"/>
      <c r="G79" s="42"/>
      <c r="H79" s="42"/>
      <c r="I79" s="42"/>
      <c r="J79" s="42"/>
      <c r="K79" s="42"/>
      <c r="L79" s="50"/>
      <c r="M79" s="68"/>
    </row>
    <row r="80" spans="1:94" s="33" customFormat="1" ht="60" outlineLevel="1" x14ac:dyDescent="0.25">
      <c r="A80" s="442">
        <f t="shared" ref="A80:A86" si="0">A79+1</f>
        <v>58</v>
      </c>
      <c r="B80" s="43" t="s">
        <v>778</v>
      </c>
      <c r="C80" s="48" t="str">
        <f ca="1">IF(OR('Infos clés'!$M$76=2,'Infos clés'!$M$76=4,'Infos clés'!$M$76=5),"N/A",IF('Infos clés'!$M$76&gt;=6,Formules!C$130,""))</f>
        <v>Auditflow Risque 1 non rempli</v>
      </c>
      <c r="D80" s="43" t="s">
        <v>676</v>
      </c>
      <c r="E80" s="43" t="s">
        <v>782</v>
      </c>
      <c r="F80" s="41"/>
      <c r="G80" s="42"/>
      <c r="H80" s="42"/>
      <c r="I80" s="42"/>
      <c r="J80" s="42"/>
      <c r="K80" s="42"/>
      <c r="L80" s="50"/>
      <c r="M80" s="68"/>
    </row>
    <row r="81" spans="1:94" s="33" customFormat="1" ht="224.25" customHeight="1" outlineLevel="1" x14ac:dyDescent="0.25">
      <c r="A81" s="442">
        <f t="shared" si="0"/>
        <v>59</v>
      </c>
      <c r="B81" s="43" t="s">
        <v>779</v>
      </c>
      <c r="C81" s="48" t="str">
        <f ca="1">IF(OR('Infos clés'!$M$76=2,'Infos clés'!$M$76=4,'Infos clés'!$M$76=5),"N/A",IF('Infos clés'!$M$76&gt;=6,Formules!C$130,""))</f>
        <v>Auditflow Risque 1 non rempli</v>
      </c>
      <c r="D81" s="43" t="s">
        <v>490</v>
      </c>
      <c r="E81" s="43" t="s">
        <v>919</v>
      </c>
      <c r="F81" s="41"/>
      <c r="G81" s="42"/>
      <c r="H81" s="42"/>
      <c r="I81" s="42"/>
      <c r="J81" s="42"/>
      <c r="K81" s="42"/>
      <c r="L81" s="50"/>
      <c r="M81" s="68"/>
    </row>
    <row r="82" spans="1:94" s="33" customFormat="1" ht="60" outlineLevel="1" x14ac:dyDescent="0.25">
      <c r="A82" s="442">
        <f t="shared" si="0"/>
        <v>60</v>
      </c>
      <c r="B82" s="43" t="s">
        <v>240</v>
      </c>
      <c r="C82" s="48" t="str">
        <f ca="1">IF(OR('Infos clés'!$M$76=2,'Infos clés'!$M$76=4,'Infos clés'!$M$76=5),"N/A",IF('Infos clés'!$M$76&gt;=6,Formules!C$130,""))</f>
        <v>Auditflow Risque 1 non rempli</v>
      </c>
      <c r="D82" s="43" t="s">
        <v>491</v>
      </c>
      <c r="E82" s="43" t="s">
        <v>781</v>
      </c>
      <c r="F82" s="41"/>
      <c r="G82" s="42"/>
      <c r="H82" s="42"/>
      <c r="I82" s="42"/>
      <c r="J82" s="42"/>
      <c r="K82" s="42"/>
      <c r="L82" s="50"/>
      <c r="M82" s="68"/>
    </row>
    <row r="83" spans="1:94" s="33" customFormat="1" ht="45" outlineLevel="1" x14ac:dyDescent="0.25">
      <c r="A83" s="442">
        <f t="shared" si="0"/>
        <v>61</v>
      </c>
      <c r="B83" s="43" t="s">
        <v>241</v>
      </c>
      <c r="C83" s="48" t="str">
        <f ca="1">IF(OR('Infos clés'!$M$76=2,'Infos clés'!$M$76=4,'Infos clés'!$M$76=5),"N/A",IF('Infos clés'!$M$76&gt;=6,Formules!C$130,""))</f>
        <v>Auditflow Risque 1 non rempli</v>
      </c>
      <c r="D83" s="43" t="s">
        <v>1297</v>
      </c>
      <c r="E83" s="43"/>
      <c r="F83" s="41"/>
      <c r="G83" s="42"/>
      <c r="H83" s="42"/>
      <c r="I83" s="42"/>
      <c r="J83" s="42"/>
      <c r="K83" s="42"/>
      <c r="L83" s="50"/>
      <c r="M83" s="68"/>
    </row>
    <row r="84" spans="1:94" s="33" customFormat="1" ht="171.75" customHeight="1" outlineLevel="1" x14ac:dyDescent="0.25">
      <c r="A84" s="442">
        <f t="shared" si="0"/>
        <v>62</v>
      </c>
      <c r="B84" s="43" t="s">
        <v>242</v>
      </c>
      <c r="C84" s="48" t="str">
        <f ca="1">IF(OR('Infos clés'!$M$76=2,'Infos clés'!$M$76=4,'Infos clés'!$M$76=5),"N/A",IF('Infos clés'!$M$76&gt;=6,Formules!C$130,""))</f>
        <v>Auditflow Risque 1 non rempli</v>
      </c>
      <c r="D84" s="43" t="s">
        <v>493</v>
      </c>
      <c r="E84" s="43" t="s">
        <v>1303</v>
      </c>
      <c r="F84" s="41"/>
      <c r="G84" s="42"/>
      <c r="H84" s="42"/>
      <c r="I84" s="42"/>
      <c r="J84" s="42"/>
      <c r="K84" s="42"/>
      <c r="L84" s="50"/>
      <c r="M84" s="68"/>
    </row>
    <row r="85" spans="1:94" s="33" customFormat="1" ht="45" outlineLevel="1" x14ac:dyDescent="0.25">
      <c r="A85" s="442">
        <f t="shared" si="0"/>
        <v>63</v>
      </c>
      <c r="B85" s="43" t="s">
        <v>1025</v>
      </c>
      <c r="C85" s="48" t="str">
        <f ca="1">IF(OR('Infos clés'!$M$76=2,'Infos clés'!$M$76=4,'Infos clés'!$M$76=5),"N/A",IF('Infos clés'!$M$76&gt;=6,Formules!C$130,""))</f>
        <v>Auditflow Risque 1 non rempli</v>
      </c>
      <c r="D85" s="43" t="s">
        <v>494</v>
      </c>
      <c r="E85" s="43" t="s">
        <v>783</v>
      </c>
      <c r="F85" s="41"/>
      <c r="G85" s="42"/>
      <c r="H85" s="42"/>
      <c r="I85" s="42"/>
      <c r="J85" s="42"/>
      <c r="K85" s="42"/>
      <c r="L85" s="50"/>
      <c r="M85" s="68"/>
    </row>
    <row r="86" spans="1:94" s="33" customFormat="1" ht="71.25" customHeight="1" outlineLevel="1" x14ac:dyDescent="0.25">
      <c r="A86" s="442">
        <f t="shared" si="0"/>
        <v>64</v>
      </c>
      <c r="B86" s="43" t="s">
        <v>313</v>
      </c>
      <c r="C86" s="48" t="str">
        <f ca="1">IF(OR('Infos clés'!$M$76=2,'Infos clés'!$M$76=4,'Infos clés'!$M$76=5),"N/A",IF('Infos clés'!$M$76&gt;=6,Formules!C$130,""))</f>
        <v>Auditflow Risque 1 non rempli</v>
      </c>
      <c r="D86" s="43" t="s">
        <v>495</v>
      </c>
      <c r="E86" s="43" t="s">
        <v>784</v>
      </c>
      <c r="F86" s="41"/>
      <c r="G86" s="42"/>
      <c r="H86" s="42"/>
      <c r="I86" s="42"/>
      <c r="J86" s="42"/>
      <c r="K86" s="42"/>
      <c r="L86" s="50"/>
      <c r="M86" s="68"/>
    </row>
    <row r="87" spans="1:94" x14ac:dyDescent="0.25">
      <c r="A87" s="287" t="s">
        <v>585</v>
      </c>
      <c r="B87" s="67"/>
      <c r="C87" s="84"/>
      <c r="D87" s="67"/>
      <c r="E87" s="67"/>
      <c r="F87" s="57"/>
      <c r="G87" s="67"/>
      <c r="H87" s="67"/>
      <c r="I87" s="67"/>
      <c r="J87" s="67"/>
      <c r="K87" s="67"/>
      <c r="L87" s="50"/>
      <c r="M87" s="67"/>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3"/>
      <c r="BJ87" s="33"/>
      <c r="BK87" s="33"/>
      <c r="BL87" s="33"/>
      <c r="BM87" s="33"/>
      <c r="BN87" s="33"/>
      <c r="BO87" s="33"/>
      <c r="BP87" s="33"/>
      <c r="BQ87" s="33"/>
      <c r="BR87" s="33"/>
      <c r="BS87" s="33"/>
      <c r="BT87" s="33"/>
      <c r="BU87" s="33"/>
      <c r="BV87" s="33"/>
      <c r="BW87" s="33"/>
      <c r="BX87" s="33"/>
      <c r="BY87" s="33"/>
      <c r="BZ87" s="33"/>
      <c r="CA87" s="33"/>
      <c r="CB87" s="33"/>
      <c r="CC87" s="33"/>
      <c r="CD87" s="33"/>
      <c r="CE87" s="33"/>
      <c r="CF87" s="33"/>
      <c r="CG87" s="33"/>
      <c r="CH87" s="33"/>
      <c r="CI87" s="33"/>
      <c r="CJ87" s="33"/>
      <c r="CK87" s="33"/>
      <c r="CL87" s="33"/>
      <c r="CM87" s="33"/>
      <c r="CN87" s="33"/>
      <c r="CO87" s="33"/>
      <c r="CP87" s="33"/>
    </row>
    <row r="88" spans="1:94" s="33" customFormat="1" ht="60" outlineLevel="1" x14ac:dyDescent="0.25">
      <c r="A88" s="442">
        <f>A86+1</f>
        <v>65</v>
      </c>
      <c r="B88" s="43" t="s">
        <v>377</v>
      </c>
      <c r="C88" s="178"/>
      <c r="D88" s="43" t="s">
        <v>785</v>
      </c>
      <c r="E88" s="43" t="s">
        <v>789</v>
      </c>
      <c r="F88" s="41"/>
      <c r="G88" s="42"/>
      <c r="H88" s="42"/>
      <c r="I88" s="42"/>
      <c r="J88" s="42"/>
      <c r="K88" s="42"/>
      <c r="L88" s="50"/>
      <c r="M88" s="68"/>
    </row>
    <row r="89" spans="1:94" s="33" customFormat="1" ht="45" outlineLevel="1" x14ac:dyDescent="0.25">
      <c r="A89" s="442">
        <f>A88+1</f>
        <v>66</v>
      </c>
      <c r="B89" s="43" t="s">
        <v>245</v>
      </c>
      <c r="C89" s="178"/>
      <c r="D89" s="43" t="s">
        <v>786</v>
      </c>
      <c r="E89" s="43" t="s">
        <v>793</v>
      </c>
      <c r="F89" s="41"/>
      <c r="G89" s="42"/>
      <c r="H89" s="42"/>
      <c r="I89" s="42"/>
      <c r="J89" s="42"/>
      <c r="K89" s="42"/>
      <c r="L89" s="50"/>
      <c r="M89" s="68"/>
    </row>
    <row r="90" spans="1:94" s="33" customFormat="1" ht="45" outlineLevel="1" x14ac:dyDescent="0.25">
      <c r="A90" s="442">
        <f>A89+1</f>
        <v>67</v>
      </c>
      <c r="B90" s="43" t="s">
        <v>365</v>
      </c>
      <c r="C90" s="178"/>
      <c r="D90" s="43" t="s">
        <v>787</v>
      </c>
      <c r="E90" s="43" t="s">
        <v>790</v>
      </c>
      <c r="F90" s="41"/>
      <c r="G90" s="42"/>
      <c r="H90" s="42"/>
      <c r="I90" s="42"/>
      <c r="J90" s="42"/>
      <c r="K90" s="42"/>
      <c r="L90" s="50"/>
      <c r="M90" s="68"/>
    </row>
    <row r="91" spans="1:94" s="33" customFormat="1" ht="75" outlineLevel="1" x14ac:dyDescent="0.25">
      <c r="A91" s="442">
        <f>A90+1</f>
        <v>68</v>
      </c>
      <c r="B91" s="43" t="s">
        <v>244</v>
      </c>
      <c r="C91" s="178"/>
      <c r="D91" s="43" t="s">
        <v>788</v>
      </c>
      <c r="E91" s="43" t="s">
        <v>791</v>
      </c>
      <c r="F91" s="41"/>
      <c r="G91" s="42"/>
      <c r="H91" s="42"/>
      <c r="I91" s="42"/>
      <c r="J91" s="42"/>
      <c r="K91" s="42"/>
      <c r="L91" s="50"/>
      <c r="M91" s="68"/>
    </row>
    <row r="92" spans="1:94" s="33" customFormat="1" ht="120" outlineLevel="1" x14ac:dyDescent="0.25">
      <c r="A92" s="442">
        <f>A91+1</f>
        <v>69</v>
      </c>
      <c r="B92" s="43" t="s">
        <v>991</v>
      </c>
      <c r="C92" s="178"/>
      <c r="D92" s="44" t="s">
        <v>477</v>
      </c>
      <c r="E92" s="44" t="s">
        <v>757</v>
      </c>
      <c r="F92" s="41"/>
      <c r="G92" s="42"/>
      <c r="H92" s="42"/>
      <c r="I92" s="42"/>
      <c r="J92" s="42"/>
      <c r="K92" s="42"/>
      <c r="L92" s="50"/>
      <c r="M92" s="68"/>
    </row>
    <row r="93" spans="1:94" x14ac:dyDescent="0.25">
      <c r="A93" s="287" t="s">
        <v>586</v>
      </c>
      <c r="B93" s="67"/>
      <c r="C93" s="84"/>
      <c r="D93" s="67"/>
      <c r="E93" s="67"/>
      <c r="F93" s="57"/>
      <c r="G93" s="67"/>
      <c r="H93" s="67"/>
      <c r="I93" s="67"/>
      <c r="J93" s="67"/>
      <c r="K93" s="67"/>
      <c r="L93" s="50"/>
      <c r="M93" s="67"/>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c r="BG93" s="33"/>
      <c r="BH93" s="33"/>
      <c r="BI93" s="33"/>
      <c r="BJ93" s="33"/>
      <c r="BK93" s="33"/>
      <c r="BL93" s="33"/>
      <c r="BM93" s="33"/>
      <c r="BN93" s="33"/>
      <c r="BO93" s="33"/>
      <c r="BP93" s="33"/>
      <c r="BQ93" s="33"/>
      <c r="BR93" s="33"/>
      <c r="BS93" s="33"/>
      <c r="BT93" s="33"/>
      <c r="BU93" s="33"/>
      <c r="BV93" s="33"/>
      <c r="BW93" s="33"/>
      <c r="BX93" s="33"/>
      <c r="BY93" s="33"/>
      <c r="BZ93" s="33"/>
      <c r="CA93" s="33"/>
      <c r="CB93" s="33"/>
      <c r="CC93" s="33"/>
      <c r="CD93" s="33"/>
      <c r="CE93" s="33"/>
      <c r="CF93" s="33"/>
      <c r="CG93" s="33"/>
      <c r="CH93" s="33"/>
      <c r="CI93" s="33"/>
      <c r="CJ93" s="33"/>
      <c r="CK93" s="33"/>
      <c r="CL93" s="33"/>
      <c r="CM93" s="33"/>
      <c r="CN93" s="33"/>
      <c r="CO93" s="33"/>
      <c r="CP93" s="33"/>
    </row>
    <row r="94" spans="1:94" s="33" customFormat="1" ht="135" outlineLevel="1" x14ac:dyDescent="0.25">
      <c r="A94" s="442">
        <f>A92+1</f>
        <v>70</v>
      </c>
      <c r="B94" s="43" t="s">
        <v>1298</v>
      </c>
      <c r="C94" s="178"/>
      <c r="D94" s="43"/>
      <c r="E94" s="43" t="s">
        <v>1024</v>
      </c>
      <c r="F94" s="41"/>
      <c r="G94" s="42"/>
      <c r="H94" s="42"/>
      <c r="I94" s="42"/>
      <c r="J94" s="42"/>
      <c r="K94" s="42"/>
      <c r="L94" s="50"/>
      <c r="M94" s="68"/>
    </row>
    <row r="95" spans="1:94" s="33" customFormat="1" ht="60" outlineLevel="1" x14ac:dyDescent="0.25">
      <c r="A95" s="442">
        <f>A94+1</f>
        <v>71</v>
      </c>
      <c r="B95" s="43" t="s">
        <v>778</v>
      </c>
      <c r="C95" s="178"/>
      <c r="D95" s="43" t="s">
        <v>676</v>
      </c>
      <c r="E95" s="43" t="s">
        <v>782</v>
      </c>
      <c r="F95" s="41"/>
      <c r="G95" s="42"/>
      <c r="H95" s="42"/>
      <c r="I95" s="42"/>
      <c r="J95" s="42"/>
      <c r="K95" s="42"/>
      <c r="L95" s="50"/>
      <c r="M95" s="68"/>
    </row>
    <row r="96" spans="1:94" s="33" customFormat="1" ht="240" outlineLevel="1" x14ac:dyDescent="0.25">
      <c r="A96" s="442">
        <f>A95+1</f>
        <v>72</v>
      </c>
      <c r="B96" s="43" t="s">
        <v>779</v>
      </c>
      <c r="C96" s="178"/>
      <c r="D96" s="43" t="s">
        <v>490</v>
      </c>
      <c r="E96" s="43" t="s">
        <v>920</v>
      </c>
      <c r="F96" s="41"/>
      <c r="G96" s="42"/>
      <c r="H96" s="42"/>
      <c r="I96" s="42"/>
      <c r="J96" s="42"/>
      <c r="K96" s="42"/>
      <c r="L96" s="50"/>
      <c r="M96" s="68"/>
    </row>
    <row r="97" spans="1:94" s="33" customFormat="1" ht="60" outlineLevel="1" x14ac:dyDescent="0.25">
      <c r="A97" s="442">
        <f t="shared" ref="A97:A101" si="1">A96+1</f>
        <v>73</v>
      </c>
      <c r="B97" s="43" t="s">
        <v>248</v>
      </c>
      <c r="C97" s="178"/>
      <c r="D97" s="43" t="s">
        <v>491</v>
      </c>
      <c r="E97" s="43" t="s">
        <v>781</v>
      </c>
      <c r="F97" s="41"/>
      <c r="G97" s="42"/>
      <c r="H97" s="42"/>
      <c r="I97" s="42"/>
      <c r="J97" s="42"/>
      <c r="K97" s="42"/>
      <c r="L97" s="50"/>
      <c r="M97" s="68"/>
    </row>
    <row r="98" spans="1:94" s="33" customFormat="1" ht="135" outlineLevel="1" x14ac:dyDescent="0.25">
      <c r="A98" s="442">
        <f t="shared" si="1"/>
        <v>74</v>
      </c>
      <c r="B98" s="64" t="s">
        <v>246</v>
      </c>
      <c r="C98" s="181"/>
      <c r="D98" s="43" t="s">
        <v>493</v>
      </c>
      <c r="E98" s="43" t="s">
        <v>1304</v>
      </c>
      <c r="F98" s="41"/>
      <c r="G98" s="42"/>
      <c r="H98" s="42"/>
      <c r="I98" s="42"/>
      <c r="J98" s="42"/>
      <c r="K98" s="42"/>
      <c r="L98" s="50"/>
      <c r="M98" s="68"/>
    </row>
    <row r="99" spans="1:94" s="33" customFormat="1" ht="60" outlineLevel="1" x14ac:dyDescent="0.25">
      <c r="A99" s="442">
        <f t="shared" si="1"/>
        <v>75</v>
      </c>
      <c r="B99" s="64" t="s">
        <v>1026</v>
      </c>
      <c r="C99" s="181"/>
      <c r="D99" s="43" t="s">
        <v>494</v>
      </c>
      <c r="E99" s="43" t="s">
        <v>783</v>
      </c>
      <c r="F99" s="41"/>
      <c r="G99" s="42"/>
      <c r="H99" s="42"/>
      <c r="I99" s="42"/>
      <c r="J99" s="42"/>
      <c r="K99" s="42"/>
      <c r="L99" s="50"/>
      <c r="M99" s="68"/>
    </row>
    <row r="100" spans="1:94" s="33" customFormat="1" ht="45" outlineLevel="1" x14ac:dyDescent="0.25">
      <c r="A100" s="442">
        <f t="shared" si="1"/>
        <v>76</v>
      </c>
      <c r="B100" s="64" t="s">
        <v>247</v>
      </c>
      <c r="C100" s="181"/>
      <c r="D100" s="43" t="s">
        <v>496</v>
      </c>
      <c r="E100" s="43" t="s">
        <v>794</v>
      </c>
      <c r="F100" s="41"/>
      <c r="G100" s="42"/>
      <c r="H100" s="42"/>
      <c r="I100" s="42"/>
      <c r="J100" s="42"/>
      <c r="K100" s="42"/>
      <c r="L100" s="50"/>
      <c r="M100" s="68"/>
    </row>
    <row r="101" spans="1:94" s="33" customFormat="1" ht="60" outlineLevel="1" x14ac:dyDescent="0.25">
      <c r="A101" s="442">
        <f t="shared" si="1"/>
        <v>77</v>
      </c>
      <c r="B101" s="43" t="s">
        <v>313</v>
      </c>
      <c r="C101" s="178"/>
      <c r="D101" s="43" t="s">
        <v>495</v>
      </c>
      <c r="E101" s="43" t="s">
        <v>784</v>
      </c>
      <c r="F101" s="41"/>
      <c r="G101" s="42"/>
      <c r="H101" s="42"/>
      <c r="I101" s="42"/>
      <c r="J101" s="42"/>
      <c r="K101" s="42"/>
      <c r="L101" s="50"/>
      <c r="M101" s="68"/>
    </row>
    <row r="102" spans="1:94" x14ac:dyDescent="0.25">
      <c r="A102" s="287" t="s">
        <v>587</v>
      </c>
      <c r="B102" s="67"/>
      <c r="C102" s="84"/>
      <c r="D102" s="67"/>
      <c r="E102" s="67"/>
      <c r="F102" s="57"/>
      <c r="G102" s="67"/>
      <c r="H102" s="67"/>
      <c r="I102" s="67"/>
      <c r="J102" s="67"/>
      <c r="K102" s="67"/>
      <c r="L102" s="50"/>
      <c r="M102" s="67"/>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c r="BG102" s="33"/>
      <c r="BH102" s="33"/>
      <c r="BI102" s="33"/>
      <c r="BJ102" s="33"/>
      <c r="BK102" s="33"/>
      <c r="BL102" s="33"/>
      <c r="BM102" s="33"/>
      <c r="BN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c r="CM102" s="33"/>
      <c r="CN102" s="33"/>
      <c r="CO102" s="33"/>
      <c r="CP102" s="33"/>
    </row>
    <row r="103" spans="1:94" s="33" customFormat="1" ht="72" customHeight="1" outlineLevel="1" x14ac:dyDescent="0.25">
      <c r="A103" s="442">
        <f>A101+1</f>
        <v>78</v>
      </c>
      <c r="B103" s="43" t="s">
        <v>249</v>
      </c>
      <c r="C103" s="179"/>
      <c r="D103" s="44" t="s">
        <v>497</v>
      </c>
      <c r="E103" s="44" t="s">
        <v>795</v>
      </c>
      <c r="F103" s="41"/>
      <c r="G103" s="42"/>
      <c r="H103" s="42"/>
      <c r="I103" s="42"/>
      <c r="J103" s="42"/>
      <c r="K103" s="42"/>
      <c r="L103" s="50"/>
      <c r="M103" s="68"/>
    </row>
    <row r="104" spans="1:94" s="33" customFormat="1" ht="165.75" customHeight="1" outlineLevel="1" x14ac:dyDescent="0.25">
      <c r="A104" s="442">
        <f t="shared" ref="A104:A108" si="2">A103+1</f>
        <v>79</v>
      </c>
      <c r="B104" s="52" t="s">
        <v>314</v>
      </c>
      <c r="C104" s="179"/>
      <c r="D104" s="44" t="s">
        <v>498</v>
      </c>
      <c r="E104" s="44" t="s">
        <v>796</v>
      </c>
      <c r="F104" s="41"/>
      <c r="G104" s="42"/>
      <c r="H104" s="42"/>
      <c r="I104" s="42"/>
      <c r="J104" s="42"/>
      <c r="K104" s="42"/>
      <c r="L104" s="50"/>
      <c r="M104" s="68"/>
    </row>
    <row r="105" spans="1:94" s="33" customFormat="1" ht="60" outlineLevel="1" x14ac:dyDescent="0.25">
      <c r="A105" s="442">
        <f>A104+1</f>
        <v>80</v>
      </c>
      <c r="B105" s="43" t="s">
        <v>1061</v>
      </c>
      <c r="C105" s="179"/>
      <c r="D105" s="44" t="s">
        <v>499</v>
      </c>
      <c r="E105" s="44" t="s">
        <v>797</v>
      </c>
      <c r="F105" s="41"/>
      <c r="G105" s="42"/>
      <c r="H105" s="42"/>
      <c r="I105" s="42"/>
      <c r="J105" s="42"/>
      <c r="K105" s="42"/>
      <c r="L105" s="50"/>
      <c r="M105" s="68"/>
    </row>
    <row r="106" spans="1:94" s="33" customFormat="1" ht="30" outlineLevel="1" x14ac:dyDescent="0.25">
      <c r="A106" s="442">
        <f t="shared" si="2"/>
        <v>81</v>
      </c>
      <c r="B106" s="52" t="s">
        <v>251</v>
      </c>
      <c r="C106" s="179"/>
      <c r="D106" s="44" t="s">
        <v>500</v>
      </c>
      <c r="E106" s="44"/>
      <c r="F106" s="41"/>
      <c r="G106" s="42"/>
      <c r="H106" s="42"/>
      <c r="I106" s="42"/>
      <c r="J106" s="42"/>
      <c r="K106" s="42"/>
      <c r="L106" s="50"/>
      <c r="M106" s="68"/>
    </row>
    <row r="107" spans="1:94" s="33" customFormat="1" ht="75" outlineLevel="1" x14ac:dyDescent="0.25">
      <c r="A107" s="442">
        <f t="shared" si="2"/>
        <v>82</v>
      </c>
      <c r="B107" s="43" t="s">
        <v>250</v>
      </c>
      <c r="C107" s="179"/>
      <c r="D107" s="43" t="s">
        <v>501</v>
      </c>
      <c r="E107" s="43" t="s">
        <v>798</v>
      </c>
      <c r="F107" s="41"/>
      <c r="G107" s="42"/>
      <c r="H107" s="42"/>
      <c r="I107" s="42"/>
      <c r="J107" s="42"/>
      <c r="K107" s="42"/>
      <c r="L107" s="50"/>
      <c r="M107" s="68"/>
    </row>
    <row r="108" spans="1:94" s="33" customFormat="1" ht="90" outlineLevel="1" x14ac:dyDescent="0.25">
      <c r="A108" s="442">
        <f t="shared" si="2"/>
        <v>83</v>
      </c>
      <c r="B108" s="43" t="s">
        <v>1282</v>
      </c>
      <c r="C108" s="179"/>
      <c r="D108" s="43" t="s">
        <v>444</v>
      </c>
      <c r="E108" s="43" t="s">
        <v>799</v>
      </c>
      <c r="F108" s="41"/>
      <c r="G108" s="42"/>
      <c r="H108" s="42"/>
      <c r="I108" s="42"/>
      <c r="J108" s="42"/>
      <c r="K108" s="42"/>
      <c r="L108" s="50"/>
      <c r="M108" s="68"/>
    </row>
    <row r="109" spans="1:94" s="38" customFormat="1" x14ac:dyDescent="0.25">
      <c r="A109" s="286" t="s">
        <v>254</v>
      </c>
      <c r="B109" s="174"/>
      <c r="C109" s="79"/>
      <c r="D109" s="174"/>
      <c r="E109" s="174"/>
      <c r="F109" s="173"/>
      <c r="G109" s="174"/>
      <c r="H109" s="174"/>
      <c r="I109" s="174"/>
      <c r="J109" s="174"/>
      <c r="K109" s="174"/>
      <c r="L109" s="50"/>
      <c r="M109" s="174"/>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c r="BG109" s="33"/>
      <c r="BH109" s="33"/>
      <c r="BI109" s="33"/>
      <c r="BJ109" s="33"/>
      <c r="BK109" s="33"/>
      <c r="BL109" s="33"/>
      <c r="BM109" s="33"/>
      <c r="BN109" s="33"/>
      <c r="BO109" s="33"/>
      <c r="BP109" s="33"/>
      <c r="BQ109" s="33"/>
      <c r="BR109" s="33"/>
      <c r="BS109" s="33"/>
      <c r="BT109" s="33"/>
      <c r="BU109" s="33"/>
      <c r="BV109" s="33"/>
      <c r="BW109" s="33"/>
      <c r="BX109" s="33"/>
      <c r="BY109" s="33"/>
      <c r="BZ109" s="33"/>
      <c r="CA109" s="33"/>
      <c r="CB109" s="33"/>
      <c r="CC109" s="33"/>
      <c r="CD109" s="33"/>
      <c r="CE109" s="33"/>
      <c r="CF109" s="33"/>
      <c r="CG109" s="33"/>
      <c r="CH109" s="33"/>
      <c r="CI109" s="33"/>
      <c r="CJ109" s="33"/>
      <c r="CK109" s="33"/>
      <c r="CL109" s="33"/>
      <c r="CM109" s="33"/>
      <c r="CN109" s="33"/>
      <c r="CO109" s="33"/>
      <c r="CP109" s="33"/>
    </row>
    <row r="110" spans="1:94" s="38" customFormat="1" x14ac:dyDescent="0.25">
      <c r="A110" s="289" t="s">
        <v>252</v>
      </c>
      <c r="B110" s="59"/>
      <c r="C110" s="180">
        <f>'Infos clés'!B77</f>
        <v>0</v>
      </c>
      <c r="D110" s="60"/>
      <c r="E110" s="60"/>
      <c r="F110" s="61"/>
      <c r="G110" s="191">
        <f>'Infos clés'!J77</f>
        <v>0</v>
      </c>
      <c r="H110" s="191"/>
      <c r="I110" s="58"/>
      <c r="J110" s="58"/>
      <c r="K110" s="58"/>
      <c r="L110" s="50"/>
      <c r="M110" s="58"/>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c r="BG110" s="33"/>
      <c r="BH110" s="33"/>
      <c r="BI110" s="33"/>
      <c r="BJ110" s="33"/>
      <c r="BK110" s="33"/>
      <c r="BL110" s="33"/>
      <c r="BM110" s="33"/>
      <c r="BN110" s="33"/>
      <c r="BO110" s="33"/>
      <c r="BP110" s="33"/>
      <c r="BQ110" s="33"/>
      <c r="BR110" s="33"/>
      <c r="BS110" s="33"/>
      <c r="BT110" s="33"/>
      <c r="BU110" s="33"/>
      <c r="BV110" s="33"/>
      <c r="BW110" s="33"/>
      <c r="BX110" s="33"/>
      <c r="BY110" s="33"/>
      <c r="BZ110" s="33"/>
      <c r="CA110" s="33"/>
      <c r="CB110" s="33"/>
      <c r="CC110" s="33"/>
      <c r="CD110" s="33"/>
      <c r="CE110" s="33"/>
      <c r="CF110" s="33"/>
      <c r="CG110" s="33"/>
      <c r="CH110" s="33"/>
      <c r="CI110" s="33"/>
      <c r="CJ110" s="33"/>
      <c r="CK110" s="33"/>
      <c r="CL110" s="33"/>
      <c r="CM110" s="33"/>
      <c r="CN110" s="33"/>
      <c r="CO110" s="33"/>
      <c r="CP110" s="33"/>
    </row>
    <row r="111" spans="1:94" x14ac:dyDescent="0.25">
      <c r="A111" s="287" t="s">
        <v>583</v>
      </c>
      <c r="B111" s="67"/>
      <c r="C111" s="84"/>
      <c r="D111" s="67"/>
      <c r="E111" s="67"/>
      <c r="F111" s="57"/>
      <c r="G111" s="67"/>
      <c r="H111" s="67"/>
      <c r="I111" s="67"/>
      <c r="J111" s="67"/>
      <c r="K111" s="67"/>
      <c r="L111" s="50"/>
      <c r="M111" s="67"/>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c r="BG111" s="33"/>
      <c r="BH111" s="33"/>
      <c r="BI111" s="33"/>
      <c r="BJ111" s="33"/>
      <c r="BK111" s="33"/>
      <c r="BL111" s="33"/>
      <c r="BM111" s="33"/>
      <c r="BN111" s="33"/>
      <c r="BO111" s="33"/>
      <c r="BP111" s="33"/>
      <c r="BQ111" s="33"/>
      <c r="BR111" s="33"/>
      <c r="BS111" s="33"/>
      <c r="BT111" s="33"/>
      <c r="BU111" s="33"/>
      <c r="BV111" s="33"/>
      <c r="BW111" s="33"/>
      <c r="BX111" s="33"/>
      <c r="BY111" s="33"/>
      <c r="BZ111" s="33"/>
      <c r="CA111" s="33"/>
      <c r="CB111" s="33"/>
      <c r="CC111" s="33"/>
      <c r="CD111" s="33"/>
      <c r="CE111" s="33"/>
      <c r="CF111" s="33"/>
      <c r="CG111" s="33"/>
      <c r="CH111" s="33"/>
      <c r="CI111" s="33"/>
      <c r="CJ111" s="33"/>
      <c r="CK111" s="33"/>
      <c r="CL111" s="33"/>
      <c r="CM111" s="33"/>
      <c r="CN111" s="33"/>
      <c r="CO111" s="33"/>
      <c r="CP111" s="33"/>
    </row>
    <row r="112" spans="1:94" s="33" customFormat="1" ht="165" outlineLevel="1" x14ac:dyDescent="0.25">
      <c r="A112" s="442">
        <f>A108+1</f>
        <v>84</v>
      </c>
      <c r="B112" s="43" t="s">
        <v>909</v>
      </c>
      <c r="C112" s="48" t="str">
        <f ca="1">IF(OR('Infos clés'!$M$77=2,'Infos clés'!$M$77=4,'Infos clés'!$M$77=5),Formules!C$132 &amp;" " &amp; 'Infos clés'!K$77,IF('Infos clés'!$M$77&gt;=6,Formules!D$130,Formules!C$133&amp; 'Infos clés'!K$77))</f>
        <v>Auditflow Risque 2 non rempli</v>
      </c>
      <c r="D112" s="43" t="s">
        <v>483</v>
      </c>
      <c r="E112" s="43" t="s">
        <v>764</v>
      </c>
      <c r="F112" s="41"/>
      <c r="G112" s="42"/>
      <c r="H112" s="42"/>
      <c r="I112" s="42"/>
      <c r="J112" s="42"/>
      <c r="K112" s="42"/>
      <c r="L112" s="50"/>
      <c r="M112" s="68"/>
    </row>
    <row r="113" spans="1:94" s="33" customFormat="1" ht="60" outlineLevel="1" x14ac:dyDescent="0.25">
      <c r="A113" s="442">
        <f>A112+1</f>
        <v>85</v>
      </c>
      <c r="B113" s="43" t="s">
        <v>1058</v>
      </c>
      <c r="C113" s="48" t="str">
        <f ca="1">IF(OR('Infos clés'!$M$77=2,'Infos clés'!$M$77=4,'Infos clés'!$M$77=5),"N/A",IF('Infos clés'!$M$77&gt;=6,Formules!D$130,""))</f>
        <v>Auditflow Risque 2 non rempli</v>
      </c>
      <c r="D113" s="43" t="s">
        <v>765</v>
      </c>
      <c r="E113" s="43" t="s">
        <v>766</v>
      </c>
      <c r="F113" s="41"/>
      <c r="G113" s="42"/>
      <c r="H113" s="42"/>
      <c r="I113" s="42"/>
      <c r="J113" s="42"/>
      <c r="K113" s="42"/>
      <c r="L113" s="50"/>
      <c r="M113" s="68"/>
    </row>
    <row r="114" spans="1:94" s="33" customFormat="1" ht="195" outlineLevel="1" x14ac:dyDescent="0.25">
      <c r="A114" s="442">
        <f>A113+1</f>
        <v>86</v>
      </c>
      <c r="B114" s="43" t="s">
        <v>1335</v>
      </c>
      <c r="C114" s="48" t="str">
        <f ca="1">IF(OR('Infos clés'!$M$77=2,'Infos clés'!$M$77=4,'Infos clés'!$M$77=5),"N/A",IF('Infos clés'!$M$77&gt;=6,Formules!D$130,""))</f>
        <v>Auditflow Risque 2 non rempli</v>
      </c>
      <c r="D114" s="43" t="s">
        <v>484</v>
      </c>
      <c r="E114" s="43" t="s">
        <v>767</v>
      </c>
      <c r="F114" s="41"/>
      <c r="G114" s="42"/>
      <c r="H114" s="42"/>
      <c r="I114" s="42"/>
      <c r="J114" s="42"/>
      <c r="K114" s="42"/>
      <c r="L114" s="50"/>
      <c r="M114" s="68"/>
    </row>
    <row r="115" spans="1:94" s="33" customFormat="1" ht="135" outlineLevel="1" x14ac:dyDescent="0.25">
      <c r="A115" s="442">
        <f>A114+1</f>
        <v>87</v>
      </c>
      <c r="B115" s="43" t="s">
        <v>197</v>
      </c>
      <c r="C115" s="48" t="str">
        <f ca="1">IF(OR('Infos clés'!$M$77=2,'Infos clés'!$M$77=4,'Infos clés'!$M$77=5),"N/A",IF('Infos clés'!$M$77&gt;=6,Formules!D$130,""))</f>
        <v>Auditflow Risque 2 non rempli</v>
      </c>
      <c r="D115" s="43" t="s">
        <v>485</v>
      </c>
      <c r="E115" s="43" t="s">
        <v>768</v>
      </c>
      <c r="F115" s="41"/>
      <c r="G115" s="42"/>
      <c r="H115" s="42"/>
      <c r="I115" s="42"/>
      <c r="J115" s="42"/>
      <c r="K115" s="42"/>
      <c r="L115" s="50"/>
      <c r="M115" s="68"/>
    </row>
    <row r="116" spans="1:94" s="33" customFormat="1" ht="240" outlineLevel="1" x14ac:dyDescent="0.25">
      <c r="A116" s="442">
        <f>A115+1</f>
        <v>88</v>
      </c>
      <c r="B116" s="43" t="s">
        <v>1242</v>
      </c>
      <c r="C116" s="48" t="str">
        <f ca="1">IF(OR('Infos clés'!$M$77=2,'Infos clés'!$M$77=4,'Infos clés'!$M$77=5),"N/A",IF('Infos clés'!$M$77&gt;=6,Formules!D$130,""))</f>
        <v>Auditflow Risque 2 non rempli</v>
      </c>
      <c r="D116" s="43" t="s">
        <v>486</v>
      </c>
      <c r="E116" s="43" t="s">
        <v>780</v>
      </c>
      <c r="F116" s="41"/>
      <c r="G116" s="42"/>
      <c r="H116" s="42"/>
      <c r="I116" s="42"/>
      <c r="J116" s="42"/>
      <c r="K116" s="42"/>
      <c r="L116" s="50"/>
      <c r="M116" s="68"/>
    </row>
    <row r="117" spans="1:94" s="33" customFormat="1" ht="45" outlineLevel="1" x14ac:dyDescent="0.25">
      <c r="A117" s="442">
        <f t="shared" ref="A117:A122" si="3">A116+1</f>
        <v>89</v>
      </c>
      <c r="B117" s="52" t="s">
        <v>771</v>
      </c>
      <c r="C117" s="48" t="str">
        <f ca="1">IF(OR('Infos clés'!$M$77=2,'Infos clés'!$M$77=4,'Infos clés'!$M$77=5,F$117="Non",F$117="N/A"),"N/A",IF('Infos clés'!$M$77&gt;=6,Formules!D$130,""))</f>
        <v>Auditflow Risque 2 non rempli</v>
      </c>
      <c r="D117" s="43" t="s">
        <v>468</v>
      </c>
      <c r="E117" s="43" t="s">
        <v>770</v>
      </c>
      <c r="F117" s="41"/>
      <c r="G117" s="42"/>
      <c r="H117" s="42"/>
      <c r="I117" s="42"/>
      <c r="J117" s="42"/>
      <c r="K117" s="42"/>
      <c r="L117" s="50"/>
      <c r="M117" s="68"/>
    </row>
    <row r="118" spans="1:94" s="33" customFormat="1" ht="45" outlineLevel="1" x14ac:dyDescent="0.25">
      <c r="A118" s="442"/>
      <c r="B118" s="52" t="s">
        <v>775</v>
      </c>
      <c r="C118" s="48" t="str">
        <f ca="1">IF(OR('Infos clés'!$M$77=2,'Infos clés'!$M$77=4,'Infos clés'!$M$77=5,F$117="Non",F$117="N/A"),"N/A",IF('Infos clés'!$M$77&gt;=6,Formules!D$130,""))</f>
        <v>Auditflow Risque 2 non rempli</v>
      </c>
      <c r="D118" s="43"/>
      <c r="E118" s="43"/>
      <c r="F118" s="41"/>
      <c r="G118" s="42"/>
      <c r="H118" s="42"/>
      <c r="I118" s="42"/>
      <c r="J118" s="42"/>
      <c r="K118" s="42"/>
      <c r="L118" s="50"/>
      <c r="M118" s="68"/>
    </row>
    <row r="119" spans="1:94" s="33" customFormat="1" ht="45" outlineLevel="1" x14ac:dyDescent="0.25">
      <c r="A119" s="442">
        <f>A117+1</f>
        <v>90</v>
      </c>
      <c r="B119" s="168" t="s">
        <v>773</v>
      </c>
      <c r="C119" s="48" t="str">
        <f ca="1">IF(OR('Infos clés'!$M$77=2,'Infos clés'!$M$77=4,'Infos clés'!$M$77=5,F$117="Non",F$117="N/A"),"N/A",IF('Infos clés'!$M$77&gt;=6,Formules!D$130,""))</f>
        <v>Auditflow Risque 2 non rempli</v>
      </c>
      <c r="D119" s="43" t="s">
        <v>488</v>
      </c>
      <c r="E119" s="43"/>
      <c r="F119" s="41"/>
      <c r="G119" s="42"/>
      <c r="H119" s="42"/>
      <c r="I119" s="42"/>
      <c r="J119" s="42"/>
      <c r="K119" s="42"/>
      <c r="L119" s="50"/>
      <c r="M119" s="68"/>
    </row>
    <row r="120" spans="1:94" s="33" customFormat="1" ht="45" outlineLevel="1" x14ac:dyDescent="0.25">
      <c r="A120" s="442">
        <f>A119+1</f>
        <v>91</v>
      </c>
      <c r="B120" s="168" t="s">
        <v>1243</v>
      </c>
      <c r="C120" s="48" t="str">
        <f ca="1">IF(OR('Infos clés'!$M$77=2,'Infos clés'!$M$77=4,'Infos clés'!$M$77=5,F$117="Non",F$117="N/A"),"N/A",IF('Infos clés'!$M$77&gt;=6,Formules!D$130,""))</f>
        <v>Auditflow Risque 2 non rempli</v>
      </c>
      <c r="D120" s="43" t="s">
        <v>774</v>
      </c>
      <c r="E120" s="43"/>
      <c r="F120" s="41"/>
      <c r="G120" s="42"/>
      <c r="H120" s="42"/>
      <c r="I120" s="42"/>
      <c r="J120" s="42"/>
      <c r="K120" s="42"/>
      <c r="L120" s="50"/>
      <c r="M120" s="68"/>
    </row>
    <row r="121" spans="1:94" s="33" customFormat="1" ht="45" outlineLevel="1" x14ac:dyDescent="0.25">
      <c r="A121" s="442">
        <f>A120+1</f>
        <v>92</v>
      </c>
      <c r="B121" s="168" t="s">
        <v>962</v>
      </c>
      <c r="C121" s="48" t="str">
        <f ca="1">IF(OR('Infos clés'!$M$77=2,'Infos clés'!$M$77=4,'Infos clés'!$M$77=5,F$117="Non",F$117="N/A"),"N/A",IF('Infos clés'!$M$77&gt;=6,Formules!D$130,""))</f>
        <v>Auditflow Risque 2 non rempli</v>
      </c>
      <c r="D121" s="43" t="s">
        <v>772</v>
      </c>
      <c r="E121" s="43"/>
      <c r="F121" s="41"/>
      <c r="G121" s="42"/>
      <c r="H121" s="42"/>
      <c r="I121" s="42"/>
      <c r="J121" s="42"/>
      <c r="K121" s="42"/>
      <c r="L121" s="50"/>
      <c r="M121" s="68"/>
    </row>
    <row r="122" spans="1:94" s="33" customFormat="1" ht="45" outlineLevel="1" x14ac:dyDescent="0.25">
      <c r="A122" s="442">
        <f t="shared" si="3"/>
        <v>93</v>
      </c>
      <c r="B122" s="168" t="s">
        <v>963</v>
      </c>
      <c r="C122" s="48" t="str">
        <f ca="1">IF(OR('Infos clés'!$M$77=2,'Infos clés'!$M$77=4,'Infos clés'!$M$77=5,F$117="Non",F$117="N/A"),"N/A",IF('Infos clés'!$M$77&gt;=6,Formules!D$130,""))</f>
        <v>Auditflow Risque 2 non rempli</v>
      </c>
      <c r="D122" s="43" t="s">
        <v>777</v>
      </c>
      <c r="E122" s="43"/>
      <c r="F122" s="41"/>
      <c r="G122" s="42"/>
      <c r="H122" s="42"/>
      <c r="I122" s="42"/>
      <c r="J122" s="42"/>
      <c r="K122" s="42"/>
      <c r="L122" s="50"/>
      <c r="M122" s="68"/>
    </row>
    <row r="123" spans="1:94" s="33" customFormat="1" ht="45" outlineLevel="1" x14ac:dyDescent="0.25">
      <c r="A123" s="442">
        <f>A122+1</f>
        <v>94</v>
      </c>
      <c r="B123" s="168" t="s">
        <v>964</v>
      </c>
      <c r="C123" s="48" t="str">
        <f ca="1">IF(OR('Infos clés'!$M$77=2,'Infos clés'!$M$77=4,'Infos clés'!$M$77=5,F$117="Non",F$117="N/A"),"N/A",IF('Infos clés'!$M$77&gt;=6,Formules!D$130,""))</f>
        <v>Auditflow Risque 2 non rempli</v>
      </c>
      <c r="D123" s="43" t="s">
        <v>489</v>
      </c>
      <c r="E123" s="43"/>
      <c r="F123" s="41"/>
      <c r="G123" s="42"/>
      <c r="H123" s="42"/>
      <c r="I123" s="42"/>
      <c r="J123" s="42"/>
      <c r="K123" s="42"/>
      <c r="L123" s="50"/>
      <c r="M123" s="68"/>
    </row>
    <row r="124" spans="1:94" s="33" customFormat="1" ht="45" outlineLevel="1" x14ac:dyDescent="0.25">
      <c r="A124" s="442">
        <f>A123+1</f>
        <v>95</v>
      </c>
      <c r="B124" s="52" t="s">
        <v>776</v>
      </c>
      <c r="C124" s="48" t="str">
        <f ca="1">IF(OR('Infos clés'!$M$77=2,'Infos clés'!$M$77=4,'Infos clés'!$M$77=5,F$117="Non",F$117="N/A"),"N/A",IF('Infos clés'!$M$77&gt;=6,Formules!D$130,""))</f>
        <v>Auditflow Risque 2 non rempli</v>
      </c>
      <c r="D124" s="43" t="s">
        <v>487</v>
      </c>
      <c r="E124" s="43"/>
      <c r="F124" s="41"/>
      <c r="G124" s="42"/>
      <c r="H124" s="42"/>
      <c r="I124" s="42"/>
      <c r="J124" s="42"/>
      <c r="K124" s="42"/>
      <c r="L124" s="50"/>
      <c r="M124" s="68"/>
    </row>
    <row r="125" spans="1:94" x14ac:dyDescent="0.25">
      <c r="A125" s="287" t="s">
        <v>584</v>
      </c>
      <c r="B125" s="67"/>
      <c r="C125" s="84"/>
      <c r="D125" s="67"/>
      <c r="E125" s="67"/>
      <c r="F125" s="57"/>
      <c r="G125" s="67"/>
      <c r="H125" s="67"/>
      <c r="I125" s="67"/>
      <c r="J125" s="67"/>
      <c r="K125" s="67"/>
      <c r="L125" s="50"/>
      <c r="M125" s="67"/>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33"/>
      <c r="BN125" s="33"/>
      <c r="BO125" s="33"/>
      <c r="BP125" s="33"/>
      <c r="BQ125" s="33"/>
      <c r="BR125" s="33"/>
      <c r="BS125" s="33"/>
      <c r="BT125" s="33"/>
      <c r="BU125" s="33"/>
      <c r="BV125" s="33"/>
      <c r="BW125" s="33"/>
      <c r="BX125" s="33"/>
      <c r="BY125" s="33"/>
      <c r="BZ125" s="33"/>
      <c r="CA125" s="33"/>
      <c r="CB125" s="33"/>
      <c r="CC125" s="33"/>
      <c r="CD125" s="33"/>
      <c r="CE125" s="33"/>
      <c r="CF125" s="33"/>
      <c r="CG125" s="33"/>
      <c r="CH125" s="33"/>
      <c r="CI125" s="33"/>
      <c r="CJ125" s="33"/>
      <c r="CK125" s="33"/>
      <c r="CL125" s="33"/>
      <c r="CM125" s="33"/>
      <c r="CN125" s="33"/>
      <c r="CO125" s="33"/>
      <c r="CP125" s="33"/>
    </row>
    <row r="126" spans="1:94" s="33" customFormat="1" ht="135" outlineLevel="1" x14ac:dyDescent="0.25">
      <c r="A126" s="442">
        <f>A124+1</f>
        <v>96</v>
      </c>
      <c r="B126" s="43" t="s">
        <v>1059</v>
      </c>
      <c r="C126" s="48" t="str">
        <f ca="1">IF(OR('Infos clés'!$M$77=2,'Infos clés'!$M$77=4,'Infos clés'!$M$77=5),Formules!C$132 &amp;" " &amp; 'Infos clés'!K$77,IF('Infos clés'!$M$77&gt;=6,Formules!D$130,Formules!C$133&amp; 'Infos clés'!K$77))</f>
        <v>Auditflow Risque 2 non rempli</v>
      </c>
      <c r="D126" s="43"/>
      <c r="E126" s="43" t="s">
        <v>1024</v>
      </c>
      <c r="F126" s="41"/>
      <c r="G126" s="42"/>
      <c r="H126" s="42"/>
      <c r="I126" s="42"/>
      <c r="J126" s="42"/>
      <c r="K126" s="42"/>
      <c r="L126" s="50"/>
      <c r="M126" s="68"/>
    </row>
    <row r="127" spans="1:94" s="33" customFormat="1" ht="60" outlineLevel="1" x14ac:dyDescent="0.25">
      <c r="A127" s="442">
        <f>A126+1</f>
        <v>97</v>
      </c>
      <c r="B127" s="43" t="s">
        <v>778</v>
      </c>
      <c r="C127" s="48" t="str">
        <f ca="1">IF(OR('Infos clés'!$M$77=2,'Infos clés'!$M$77=4,'Infos clés'!$M$77=5),"N/A",IF('Infos clés'!$M$77&gt;=6,Formules!D$130,""))</f>
        <v>Auditflow Risque 2 non rempli</v>
      </c>
      <c r="D127" s="43" t="s">
        <v>676</v>
      </c>
      <c r="E127" s="43" t="s">
        <v>782</v>
      </c>
      <c r="F127" s="41"/>
      <c r="G127" s="42"/>
      <c r="H127" s="42"/>
      <c r="I127" s="42"/>
      <c r="J127" s="42"/>
      <c r="K127" s="42"/>
      <c r="L127" s="50"/>
      <c r="M127" s="68"/>
    </row>
    <row r="128" spans="1:94" s="33" customFormat="1" ht="210" outlineLevel="1" x14ac:dyDescent="0.25">
      <c r="A128" s="442">
        <f>A127+1</f>
        <v>98</v>
      </c>
      <c r="B128" s="43" t="s">
        <v>800</v>
      </c>
      <c r="C128" s="48" t="str">
        <f ca="1">IF(OR('Infos clés'!$M$77=2,'Infos clés'!$M$77=4,'Infos clés'!$M$77=5),"N/A",IF('Infos clés'!$M$77&gt;=6,Formules!D$130,""))</f>
        <v>Auditflow Risque 2 non rempli</v>
      </c>
      <c r="D128" s="43" t="s">
        <v>490</v>
      </c>
      <c r="E128" s="43" t="s">
        <v>919</v>
      </c>
      <c r="F128" s="41"/>
      <c r="G128" s="42"/>
      <c r="H128" s="42"/>
      <c r="I128" s="42"/>
      <c r="J128" s="42"/>
      <c r="K128" s="42"/>
      <c r="L128" s="50"/>
      <c r="M128" s="68"/>
    </row>
    <row r="129" spans="1:94" s="33" customFormat="1" ht="60" outlineLevel="1" x14ac:dyDescent="0.25">
      <c r="A129" s="442">
        <f>A128+1</f>
        <v>99</v>
      </c>
      <c r="B129" s="43" t="s">
        <v>240</v>
      </c>
      <c r="C129" s="48" t="str">
        <f ca="1">IF(OR('Infos clés'!$M$77=2,'Infos clés'!$M$77=4,'Infos clés'!$M$77=5),"N/A",IF('Infos clés'!$M$77&gt;=6,Formules!D$130,""))</f>
        <v>Auditflow Risque 2 non rempli</v>
      </c>
      <c r="D129" s="43" t="s">
        <v>491</v>
      </c>
      <c r="E129" s="43" t="s">
        <v>781</v>
      </c>
      <c r="F129" s="41"/>
      <c r="G129" s="42"/>
      <c r="H129" s="42"/>
      <c r="I129" s="42"/>
      <c r="J129" s="42"/>
      <c r="K129" s="42"/>
      <c r="L129" s="50"/>
      <c r="M129" s="68"/>
    </row>
    <row r="130" spans="1:94" s="33" customFormat="1" ht="45" outlineLevel="1" x14ac:dyDescent="0.25">
      <c r="A130" s="442">
        <f>A129+1</f>
        <v>100</v>
      </c>
      <c r="B130" s="52" t="s">
        <v>241</v>
      </c>
      <c r="C130" s="48" t="str">
        <f ca="1">IF(OR('Infos clés'!$M$77=2,'Infos clés'!$M$77=4,'Infos clés'!$M$77=5),"N/A",IF('Infos clés'!$M$77&gt;=6,Formules!D$130,""))</f>
        <v>Auditflow Risque 2 non rempli</v>
      </c>
      <c r="D130" s="43" t="s">
        <v>492</v>
      </c>
      <c r="E130" s="43"/>
      <c r="F130" s="41"/>
      <c r="G130" s="42"/>
      <c r="H130" s="42"/>
      <c r="I130" s="42"/>
      <c r="J130" s="42"/>
      <c r="K130" s="42"/>
      <c r="L130" s="50"/>
      <c r="M130" s="68"/>
    </row>
    <row r="131" spans="1:94" s="33" customFormat="1" ht="135" outlineLevel="1" x14ac:dyDescent="0.25">
      <c r="A131" s="442">
        <f t="shared" ref="A131" si="4">A130+1</f>
        <v>101</v>
      </c>
      <c r="B131" s="52" t="s">
        <v>242</v>
      </c>
      <c r="C131" s="48" t="str">
        <f ca="1">IF(OR('Infos clés'!$M$77=2,'Infos clés'!$M$77=4,'Infos clés'!$M$77=5),"N/A",IF('Infos clés'!$M$77&gt;=6,Formules!D$130,""))</f>
        <v>Auditflow Risque 2 non rempli</v>
      </c>
      <c r="D131" s="43" t="s">
        <v>502</v>
      </c>
      <c r="E131" s="43" t="s">
        <v>1305</v>
      </c>
      <c r="F131" s="41"/>
      <c r="G131" s="42"/>
      <c r="H131" s="42"/>
      <c r="I131" s="42"/>
      <c r="J131" s="42"/>
      <c r="K131" s="42"/>
      <c r="L131" s="50"/>
      <c r="M131" s="68"/>
    </row>
    <row r="132" spans="1:94" s="33" customFormat="1" ht="45" outlineLevel="1" x14ac:dyDescent="0.25">
      <c r="A132" s="442">
        <f>A131+1</f>
        <v>102</v>
      </c>
      <c r="B132" s="52" t="s">
        <v>1025</v>
      </c>
      <c r="C132" s="48" t="str">
        <f ca="1">IF(OR('Infos clés'!$M$77=2,'Infos clés'!$M$77=4,'Infos clés'!$M$77=5),"N/A",IF('Infos clés'!$M$77&gt;=6,Formules!D$130,""))</f>
        <v>Auditflow Risque 2 non rempli</v>
      </c>
      <c r="D132" s="43" t="s">
        <v>494</v>
      </c>
      <c r="E132" s="43" t="s">
        <v>783</v>
      </c>
      <c r="F132" s="41"/>
      <c r="G132" s="42"/>
      <c r="H132" s="42"/>
      <c r="I132" s="42"/>
      <c r="J132" s="42"/>
      <c r="K132" s="42"/>
      <c r="L132" s="50"/>
      <c r="M132" s="68"/>
    </row>
    <row r="133" spans="1:94" s="33" customFormat="1" ht="60" outlineLevel="1" x14ac:dyDescent="0.25">
      <c r="A133" s="442">
        <f>A132+1</f>
        <v>103</v>
      </c>
      <c r="B133" s="43" t="s">
        <v>313</v>
      </c>
      <c r="C133" s="48" t="str">
        <f ca="1">IF(OR('Infos clés'!$M$77=2,'Infos clés'!$M$77=4,'Infos clés'!$M$77=5),"N/A",IF('Infos clés'!$M$77&gt;=6,Formules!D$130,""))</f>
        <v>Auditflow Risque 2 non rempli</v>
      </c>
      <c r="D133" s="43" t="s">
        <v>495</v>
      </c>
      <c r="E133" s="43" t="s">
        <v>784</v>
      </c>
      <c r="F133" s="41"/>
      <c r="G133" s="42"/>
      <c r="H133" s="42"/>
      <c r="I133" s="42"/>
      <c r="J133" s="42"/>
      <c r="K133" s="42"/>
      <c r="L133" s="50"/>
      <c r="M133" s="68"/>
    </row>
    <row r="134" spans="1:94" x14ac:dyDescent="0.25">
      <c r="A134" s="287" t="s">
        <v>585</v>
      </c>
      <c r="B134" s="67"/>
      <c r="C134" s="84"/>
      <c r="D134" s="67"/>
      <c r="E134" s="67"/>
      <c r="F134" s="57"/>
      <c r="G134" s="67"/>
      <c r="H134" s="67"/>
      <c r="I134" s="67"/>
      <c r="J134" s="67"/>
      <c r="K134" s="67"/>
      <c r="L134" s="50"/>
      <c r="M134" s="67"/>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c r="BG134" s="33"/>
      <c r="BH134" s="33"/>
      <c r="BI134" s="33"/>
      <c r="BJ134" s="33"/>
      <c r="BK134" s="33"/>
      <c r="BL134" s="33"/>
      <c r="BM134" s="33"/>
      <c r="BN134" s="33"/>
      <c r="BO134" s="33"/>
      <c r="BP134" s="33"/>
      <c r="BQ134" s="33"/>
      <c r="BR134" s="33"/>
      <c r="BS134" s="33"/>
      <c r="BT134" s="33"/>
      <c r="BU134" s="33"/>
      <c r="BV134" s="33"/>
      <c r="BW134" s="33"/>
      <c r="BX134" s="33"/>
      <c r="BY134" s="33"/>
      <c r="BZ134" s="33"/>
      <c r="CA134" s="33"/>
      <c r="CB134" s="33"/>
      <c r="CC134" s="33"/>
      <c r="CD134" s="33"/>
      <c r="CE134" s="33"/>
      <c r="CF134" s="33"/>
      <c r="CG134" s="33"/>
      <c r="CH134" s="33"/>
      <c r="CI134" s="33"/>
      <c r="CJ134" s="33"/>
      <c r="CK134" s="33"/>
      <c r="CL134" s="33"/>
      <c r="CM134" s="33"/>
      <c r="CN134" s="33"/>
      <c r="CO134" s="33"/>
      <c r="CP134" s="33"/>
    </row>
    <row r="135" spans="1:94" s="33" customFormat="1" ht="60" outlineLevel="1" x14ac:dyDescent="0.25">
      <c r="A135" s="442">
        <f>A133+1</f>
        <v>104</v>
      </c>
      <c r="B135" s="43" t="s">
        <v>377</v>
      </c>
      <c r="C135" s="178"/>
      <c r="D135" s="43" t="s">
        <v>785</v>
      </c>
      <c r="E135" s="43" t="s">
        <v>789</v>
      </c>
      <c r="F135" s="41"/>
      <c r="G135" s="42"/>
      <c r="H135" s="42"/>
      <c r="I135" s="42"/>
      <c r="J135" s="42"/>
      <c r="K135" s="42"/>
      <c r="L135" s="50"/>
      <c r="M135" s="68"/>
    </row>
    <row r="136" spans="1:94" s="33" customFormat="1" ht="45" outlineLevel="1" x14ac:dyDescent="0.25">
      <c r="A136" s="442">
        <f>A135+1</f>
        <v>105</v>
      </c>
      <c r="B136" s="43" t="s">
        <v>245</v>
      </c>
      <c r="C136" s="178"/>
      <c r="D136" s="43" t="s">
        <v>786</v>
      </c>
      <c r="E136" s="43" t="s">
        <v>793</v>
      </c>
      <c r="F136" s="41"/>
      <c r="G136" s="42"/>
      <c r="H136" s="42"/>
      <c r="I136" s="42"/>
      <c r="J136" s="42"/>
      <c r="K136" s="42"/>
      <c r="L136" s="50"/>
      <c r="M136" s="68"/>
    </row>
    <row r="137" spans="1:94" s="33" customFormat="1" ht="45" outlineLevel="1" x14ac:dyDescent="0.25">
      <c r="A137" s="442">
        <f t="shared" ref="A137" si="5">A136+1</f>
        <v>106</v>
      </c>
      <c r="B137" s="43" t="s">
        <v>243</v>
      </c>
      <c r="C137" s="178"/>
      <c r="D137" s="43" t="s">
        <v>787</v>
      </c>
      <c r="E137" s="43" t="s">
        <v>790</v>
      </c>
      <c r="F137" s="41"/>
      <c r="G137" s="42"/>
      <c r="H137" s="42"/>
      <c r="I137" s="42"/>
      <c r="J137" s="42"/>
      <c r="K137" s="42"/>
      <c r="L137" s="50"/>
      <c r="M137" s="68"/>
    </row>
    <row r="138" spans="1:94" s="33" customFormat="1" ht="75" outlineLevel="1" x14ac:dyDescent="0.25">
      <c r="A138" s="442">
        <f>A137+1</f>
        <v>107</v>
      </c>
      <c r="B138" s="43" t="s">
        <v>244</v>
      </c>
      <c r="C138" s="178"/>
      <c r="D138" s="43" t="s">
        <v>788</v>
      </c>
      <c r="E138" s="43" t="s">
        <v>791</v>
      </c>
      <c r="F138" s="41"/>
      <c r="G138" s="42"/>
      <c r="H138" s="42"/>
      <c r="I138" s="42"/>
      <c r="J138" s="42"/>
      <c r="K138" s="42"/>
      <c r="L138" s="50"/>
      <c r="M138" s="68"/>
    </row>
    <row r="139" spans="1:94" s="33" customFormat="1" ht="135" outlineLevel="1" x14ac:dyDescent="0.25">
      <c r="A139" s="442">
        <f>A138+1</f>
        <v>108</v>
      </c>
      <c r="B139" s="43" t="s">
        <v>792</v>
      </c>
      <c r="C139" s="178"/>
      <c r="D139" s="44" t="s">
        <v>477</v>
      </c>
      <c r="E139" s="44" t="s">
        <v>757</v>
      </c>
      <c r="F139" s="41"/>
      <c r="G139" s="42"/>
      <c r="H139" s="42"/>
      <c r="I139" s="42"/>
      <c r="J139" s="42"/>
      <c r="K139" s="42"/>
      <c r="L139" s="50"/>
      <c r="M139" s="68"/>
    </row>
    <row r="140" spans="1:94" x14ac:dyDescent="0.25">
      <c r="A140" s="287" t="s">
        <v>586</v>
      </c>
      <c r="B140" s="67"/>
      <c r="C140" s="84"/>
      <c r="D140" s="67"/>
      <c r="E140" s="67"/>
      <c r="F140" s="57"/>
      <c r="G140" s="67"/>
      <c r="H140" s="67"/>
      <c r="I140" s="67"/>
      <c r="J140" s="67"/>
      <c r="K140" s="67"/>
      <c r="L140" s="50"/>
      <c r="M140" s="67"/>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c r="BG140" s="33"/>
      <c r="BH140" s="33"/>
      <c r="BI140" s="33"/>
      <c r="BJ140" s="33"/>
      <c r="BK140" s="33"/>
      <c r="BL140" s="33"/>
      <c r="BM140" s="33"/>
      <c r="BN140" s="33"/>
      <c r="BO140" s="33"/>
      <c r="BP140" s="33"/>
      <c r="BQ140" s="33"/>
      <c r="BR140" s="33"/>
      <c r="BS140" s="33"/>
      <c r="BT140" s="33"/>
      <c r="BU140" s="33"/>
      <c r="BV140" s="33"/>
      <c r="BW140" s="33"/>
      <c r="BX140" s="33"/>
      <c r="BY140" s="33"/>
      <c r="BZ140" s="33"/>
      <c r="CA140" s="33"/>
      <c r="CB140" s="33"/>
      <c r="CC140" s="33"/>
      <c r="CD140" s="33"/>
      <c r="CE140" s="33"/>
      <c r="CF140" s="33"/>
      <c r="CG140" s="33"/>
      <c r="CH140" s="33"/>
      <c r="CI140" s="33"/>
      <c r="CJ140" s="33"/>
      <c r="CK140" s="33"/>
      <c r="CL140" s="33"/>
      <c r="CM140" s="33"/>
      <c r="CN140" s="33"/>
      <c r="CO140" s="33"/>
      <c r="CP140" s="33"/>
    </row>
    <row r="141" spans="1:94" s="33" customFormat="1" ht="135" outlineLevel="1" x14ac:dyDescent="0.25">
      <c r="A141" s="442">
        <f>A139+1</f>
        <v>109</v>
      </c>
      <c r="B141" s="43" t="s">
        <v>1060</v>
      </c>
      <c r="C141" s="178"/>
      <c r="D141" s="43"/>
      <c r="E141" s="43" t="s">
        <v>1024</v>
      </c>
      <c r="F141" s="41"/>
      <c r="G141" s="42"/>
      <c r="H141" s="42"/>
      <c r="I141" s="42"/>
      <c r="J141" s="42"/>
      <c r="K141" s="42"/>
      <c r="L141" s="50"/>
      <c r="M141" s="68"/>
    </row>
    <row r="142" spans="1:94" s="33" customFormat="1" ht="60" outlineLevel="1" x14ac:dyDescent="0.25">
      <c r="A142" s="442">
        <f>A141+1</f>
        <v>110</v>
      </c>
      <c r="B142" s="43" t="s">
        <v>778</v>
      </c>
      <c r="C142" s="178"/>
      <c r="D142" s="43" t="s">
        <v>676</v>
      </c>
      <c r="E142" s="43" t="s">
        <v>782</v>
      </c>
      <c r="F142" s="41"/>
      <c r="G142" s="42"/>
      <c r="H142" s="42"/>
      <c r="I142" s="42"/>
      <c r="J142" s="42"/>
      <c r="K142" s="42"/>
      <c r="L142" s="50"/>
      <c r="M142" s="68"/>
    </row>
    <row r="143" spans="1:94" s="33" customFormat="1" ht="240" outlineLevel="1" x14ac:dyDescent="0.25">
      <c r="A143" s="442">
        <f>A142+1</f>
        <v>111</v>
      </c>
      <c r="B143" s="43" t="s">
        <v>779</v>
      </c>
      <c r="C143" s="178"/>
      <c r="D143" s="43" t="s">
        <v>490</v>
      </c>
      <c r="E143" s="43" t="s">
        <v>920</v>
      </c>
      <c r="F143" s="41"/>
      <c r="G143" s="42"/>
      <c r="H143" s="42"/>
      <c r="I143" s="42"/>
      <c r="J143" s="42"/>
      <c r="K143" s="42"/>
      <c r="L143" s="50"/>
      <c r="M143" s="68"/>
    </row>
    <row r="144" spans="1:94" s="33" customFormat="1" ht="60" outlineLevel="1" x14ac:dyDescent="0.25">
      <c r="A144" s="442">
        <f t="shared" ref="A144:A148" si="6">A143+1</f>
        <v>112</v>
      </c>
      <c r="B144" s="43" t="s">
        <v>248</v>
      </c>
      <c r="C144" s="178"/>
      <c r="D144" s="43" t="s">
        <v>491</v>
      </c>
      <c r="E144" s="43" t="s">
        <v>781</v>
      </c>
      <c r="F144" s="41"/>
      <c r="G144" s="42"/>
      <c r="H144" s="42"/>
      <c r="I144" s="42"/>
      <c r="J144" s="42"/>
      <c r="K144" s="42"/>
      <c r="L144" s="50"/>
      <c r="M144" s="68"/>
    </row>
    <row r="145" spans="1:94" s="33" customFormat="1" ht="135" outlineLevel="1" x14ac:dyDescent="0.25">
      <c r="A145" s="442">
        <f t="shared" si="6"/>
        <v>113</v>
      </c>
      <c r="B145" s="62" t="s">
        <v>246</v>
      </c>
      <c r="C145" s="181"/>
      <c r="D145" s="43" t="s">
        <v>493</v>
      </c>
      <c r="E145" s="43" t="s">
        <v>1304</v>
      </c>
      <c r="F145" s="41"/>
      <c r="G145" s="42"/>
      <c r="H145" s="42"/>
      <c r="I145" s="42"/>
      <c r="J145" s="42"/>
      <c r="K145" s="42"/>
      <c r="L145" s="50"/>
      <c r="M145" s="68"/>
    </row>
    <row r="146" spans="1:94" s="33" customFormat="1" ht="45" outlineLevel="1" x14ac:dyDescent="0.25">
      <c r="A146" s="442">
        <f t="shared" si="6"/>
        <v>114</v>
      </c>
      <c r="B146" s="62" t="s">
        <v>1027</v>
      </c>
      <c r="C146" s="181"/>
      <c r="D146" s="43" t="s">
        <v>494</v>
      </c>
      <c r="E146" s="43" t="s">
        <v>783</v>
      </c>
      <c r="F146" s="41"/>
      <c r="G146" s="42"/>
      <c r="H146" s="42"/>
      <c r="I146" s="42"/>
      <c r="J146" s="42"/>
      <c r="K146" s="42"/>
      <c r="L146" s="50"/>
      <c r="M146" s="68"/>
    </row>
    <row r="147" spans="1:94" s="33" customFormat="1" ht="45" outlineLevel="1" x14ac:dyDescent="0.25">
      <c r="A147" s="442">
        <f t="shared" si="6"/>
        <v>115</v>
      </c>
      <c r="B147" s="62" t="s">
        <v>247</v>
      </c>
      <c r="C147" s="181"/>
      <c r="D147" s="43" t="s">
        <v>496</v>
      </c>
      <c r="E147" s="43" t="s">
        <v>794</v>
      </c>
      <c r="F147" s="41"/>
      <c r="G147" s="42"/>
      <c r="H147" s="42"/>
      <c r="I147" s="42"/>
      <c r="J147" s="42"/>
      <c r="K147" s="42"/>
      <c r="L147" s="50"/>
      <c r="M147" s="68"/>
    </row>
    <row r="148" spans="1:94" s="33" customFormat="1" ht="60" outlineLevel="1" x14ac:dyDescent="0.25">
      <c r="A148" s="442">
        <f t="shared" si="6"/>
        <v>116</v>
      </c>
      <c r="B148" s="43" t="s">
        <v>313</v>
      </c>
      <c r="C148" s="178"/>
      <c r="D148" s="43" t="s">
        <v>495</v>
      </c>
      <c r="E148" s="43" t="s">
        <v>784</v>
      </c>
      <c r="F148" s="41"/>
      <c r="G148" s="42"/>
      <c r="H148" s="42"/>
      <c r="I148" s="42"/>
      <c r="J148" s="42"/>
      <c r="K148" s="42"/>
      <c r="L148" s="50"/>
      <c r="M148" s="68"/>
    </row>
    <row r="149" spans="1:94" x14ac:dyDescent="0.25">
      <c r="A149" s="287" t="s">
        <v>587</v>
      </c>
      <c r="B149" s="67"/>
      <c r="C149" s="84"/>
      <c r="D149" s="67"/>
      <c r="E149" s="67"/>
      <c r="F149" s="57"/>
      <c r="G149" s="67"/>
      <c r="H149" s="67"/>
      <c r="I149" s="67"/>
      <c r="J149" s="67"/>
      <c r="K149" s="67"/>
      <c r="L149" s="50"/>
      <c r="M149" s="67"/>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c r="BG149" s="33"/>
      <c r="BH149" s="33"/>
      <c r="BI149" s="33"/>
      <c r="BJ149" s="33"/>
      <c r="BK149" s="33"/>
      <c r="BL149" s="33"/>
      <c r="BM149" s="33"/>
      <c r="BN149" s="33"/>
      <c r="BO149" s="33"/>
      <c r="BP149" s="33"/>
      <c r="BQ149" s="33"/>
      <c r="BR149" s="33"/>
      <c r="BS149" s="33"/>
      <c r="BT149" s="33"/>
      <c r="BU149" s="33"/>
      <c r="BV149" s="33"/>
      <c r="BW149" s="33"/>
      <c r="BX149" s="33"/>
      <c r="BY149" s="33"/>
      <c r="BZ149" s="33"/>
      <c r="CA149" s="33"/>
      <c r="CB149" s="33"/>
      <c r="CC149" s="33"/>
      <c r="CD149" s="33"/>
      <c r="CE149" s="33"/>
      <c r="CF149" s="33"/>
      <c r="CG149" s="33"/>
      <c r="CH149" s="33"/>
      <c r="CI149" s="33"/>
      <c r="CJ149" s="33"/>
      <c r="CK149" s="33"/>
      <c r="CL149" s="33"/>
      <c r="CM149" s="33"/>
      <c r="CN149" s="33"/>
      <c r="CO149" s="33"/>
      <c r="CP149" s="33"/>
    </row>
    <row r="150" spans="1:94" s="33" customFormat="1" ht="45" outlineLevel="1" x14ac:dyDescent="0.25">
      <c r="A150" s="442">
        <f>A148+1</f>
        <v>117</v>
      </c>
      <c r="B150" s="52" t="s">
        <v>249</v>
      </c>
      <c r="C150" s="179"/>
      <c r="D150" s="44" t="s">
        <v>497</v>
      </c>
      <c r="E150" s="44" t="s">
        <v>795</v>
      </c>
      <c r="F150" s="41"/>
      <c r="G150" s="42"/>
      <c r="H150" s="42"/>
      <c r="I150" s="42"/>
      <c r="J150" s="42"/>
      <c r="K150" s="42"/>
      <c r="L150" s="50"/>
      <c r="M150" s="68"/>
    </row>
    <row r="151" spans="1:94" s="33" customFormat="1" ht="150" outlineLevel="1" x14ac:dyDescent="0.25">
      <c r="A151" s="442">
        <f t="shared" ref="A151:A155" si="7">A150+1</f>
        <v>118</v>
      </c>
      <c r="B151" s="52" t="s">
        <v>314</v>
      </c>
      <c r="C151" s="179"/>
      <c r="D151" s="44" t="s">
        <v>498</v>
      </c>
      <c r="E151" s="44" t="s">
        <v>796</v>
      </c>
      <c r="F151" s="41"/>
      <c r="G151" s="42"/>
      <c r="H151" s="42"/>
      <c r="I151" s="42"/>
      <c r="J151" s="42"/>
      <c r="K151" s="42"/>
      <c r="L151" s="50"/>
      <c r="M151" s="68"/>
    </row>
    <row r="152" spans="1:94" s="33" customFormat="1" ht="60" outlineLevel="1" x14ac:dyDescent="0.25">
      <c r="A152" s="442">
        <f>A151+1</f>
        <v>119</v>
      </c>
      <c r="B152" s="52" t="s">
        <v>1061</v>
      </c>
      <c r="C152" s="179"/>
      <c r="D152" s="44" t="s">
        <v>499</v>
      </c>
      <c r="E152" s="44" t="s">
        <v>797</v>
      </c>
      <c r="F152" s="41"/>
      <c r="G152" s="42"/>
      <c r="H152" s="42"/>
      <c r="I152" s="42"/>
      <c r="J152" s="42"/>
      <c r="K152" s="42"/>
      <c r="L152" s="50"/>
      <c r="M152" s="68"/>
    </row>
    <row r="153" spans="1:94" s="33" customFormat="1" ht="30" outlineLevel="1" x14ac:dyDescent="0.25">
      <c r="A153" s="442">
        <f t="shared" si="7"/>
        <v>120</v>
      </c>
      <c r="B153" s="52" t="s">
        <v>251</v>
      </c>
      <c r="C153" s="179"/>
      <c r="D153" s="44" t="s">
        <v>500</v>
      </c>
      <c r="E153" s="44"/>
      <c r="F153" s="41"/>
      <c r="G153" s="42"/>
      <c r="H153" s="42"/>
      <c r="I153" s="42"/>
      <c r="J153" s="42"/>
      <c r="K153" s="42"/>
      <c r="L153" s="50"/>
      <c r="M153" s="68"/>
    </row>
    <row r="154" spans="1:94" s="33" customFormat="1" ht="75" outlineLevel="1" x14ac:dyDescent="0.25">
      <c r="A154" s="442">
        <f t="shared" si="7"/>
        <v>121</v>
      </c>
      <c r="B154" s="52" t="s">
        <v>250</v>
      </c>
      <c r="C154" s="179"/>
      <c r="D154" s="43" t="s">
        <v>501</v>
      </c>
      <c r="E154" s="43" t="s">
        <v>798</v>
      </c>
      <c r="F154" s="41"/>
      <c r="G154" s="42"/>
      <c r="H154" s="42"/>
      <c r="I154" s="42"/>
      <c r="J154" s="42"/>
      <c r="K154" s="42"/>
      <c r="L154" s="50"/>
      <c r="M154" s="68"/>
    </row>
    <row r="155" spans="1:94" s="33" customFormat="1" ht="90" outlineLevel="1" x14ac:dyDescent="0.25">
      <c r="A155" s="442">
        <f t="shared" si="7"/>
        <v>122</v>
      </c>
      <c r="B155" s="52" t="s">
        <v>1282</v>
      </c>
      <c r="C155" s="179"/>
      <c r="D155" s="43" t="s">
        <v>444</v>
      </c>
      <c r="E155" s="43" t="s">
        <v>799</v>
      </c>
      <c r="F155" s="41"/>
      <c r="G155" s="42"/>
      <c r="H155" s="42"/>
      <c r="I155" s="42"/>
      <c r="J155" s="42"/>
      <c r="K155" s="42"/>
      <c r="L155" s="50"/>
      <c r="M155" s="68"/>
    </row>
    <row r="156" spans="1:94" s="38" customFormat="1" x14ac:dyDescent="0.25">
      <c r="A156" s="286" t="s">
        <v>254</v>
      </c>
      <c r="B156" s="174"/>
      <c r="C156" s="79"/>
      <c r="D156" s="174"/>
      <c r="E156" s="174"/>
      <c r="F156" s="173"/>
      <c r="G156" s="174"/>
      <c r="H156" s="174"/>
      <c r="I156" s="174"/>
      <c r="J156" s="174"/>
      <c r="K156" s="174"/>
      <c r="L156" s="50"/>
      <c r="M156" s="174"/>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3"/>
      <c r="BJ156" s="33"/>
      <c r="BK156" s="33"/>
      <c r="BL156" s="33"/>
      <c r="BM156" s="33"/>
      <c r="BN156" s="33"/>
      <c r="BO156" s="33"/>
      <c r="BP156" s="33"/>
      <c r="BQ156" s="33"/>
      <c r="BR156" s="33"/>
      <c r="BS156" s="33"/>
      <c r="BT156" s="33"/>
      <c r="BU156" s="33"/>
      <c r="BV156" s="33"/>
      <c r="BW156" s="33"/>
      <c r="BX156" s="33"/>
      <c r="BY156" s="33"/>
      <c r="BZ156" s="33"/>
      <c r="CA156" s="33"/>
      <c r="CB156" s="33"/>
      <c r="CC156" s="33"/>
      <c r="CD156" s="33"/>
      <c r="CE156" s="33"/>
      <c r="CF156" s="33"/>
      <c r="CG156" s="33"/>
      <c r="CH156" s="33"/>
      <c r="CI156" s="33"/>
      <c r="CJ156" s="33"/>
      <c r="CK156" s="33"/>
      <c r="CL156" s="33"/>
      <c r="CM156" s="33"/>
      <c r="CN156" s="33"/>
      <c r="CO156" s="33"/>
      <c r="CP156" s="33"/>
    </row>
    <row r="157" spans="1:94" s="38" customFormat="1" x14ac:dyDescent="0.25">
      <c r="A157" s="289" t="s">
        <v>253</v>
      </c>
      <c r="B157" s="59"/>
      <c r="C157" s="180">
        <f>'Infos clés'!B78</f>
        <v>0</v>
      </c>
      <c r="D157" s="60"/>
      <c r="E157" s="60"/>
      <c r="F157" s="61"/>
      <c r="G157" s="191">
        <f>'Infos clés'!J78</f>
        <v>0</v>
      </c>
      <c r="H157" s="191"/>
      <c r="I157" s="58"/>
      <c r="J157" s="58"/>
      <c r="K157" s="58"/>
      <c r="L157" s="50"/>
      <c r="M157" s="58"/>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c r="BG157" s="33"/>
      <c r="BH157" s="33"/>
      <c r="BI157" s="33"/>
      <c r="BJ157" s="33"/>
      <c r="BK157" s="33"/>
      <c r="BL157" s="33"/>
      <c r="BM157" s="33"/>
      <c r="BN157" s="33"/>
      <c r="BO157" s="33"/>
      <c r="BP157" s="33"/>
      <c r="BQ157" s="33"/>
      <c r="BR157" s="33"/>
      <c r="BS157" s="33"/>
      <c r="BT157" s="33"/>
      <c r="BU157" s="33"/>
      <c r="BV157" s="33"/>
      <c r="BW157" s="33"/>
      <c r="BX157" s="33"/>
      <c r="BY157" s="33"/>
      <c r="BZ157" s="33"/>
      <c r="CA157" s="33"/>
      <c r="CB157" s="33"/>
      <c r="CC157" s="33"/>
      <c r="CD157" s="33"/>
      <c r="CE157" s="33"/>
      <c r="CF157" s="33"/>
      <c r="CG157" s="33"/>
      <c r="CH157" s="33"/>
      <c r="CI157" s="33"/>
      <c r="CJ157" s="33"/>
      <c r="CK157" s="33"/>
      <c r="CL157" s="33"/>
      <c r="CM157" s="33"/>
      <c r="CN157" s="33"/>
      <c r="CO157" s="33"/>
      <c r="CP157" s="33"/>
    </row>
    <row r="158" spans="1:94" x14ac:dyDescent="0.25">
      <c r="A158" s="287" t="s">
        <v>583</v>
      </c>
      <c r="B158" s="67"/>
      <c r="C158" s="84"/>
      <c r="D158" s="67"/>
      <c r="E158" s="67"/>
      <c r="F158" s="57"/>
      <c r="G158" s="67"/>
      <c r="H158" s="67"/>
      <c r="I158" s="67"/>
      <c r="J158" s="67"/>
      <c r="K158" s="67"/>
      <c r="L158" s="50"/>
      <c r="M158" s="67"/>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c r="BG158" s="33"/>
      <c r="BH158" s="33"/>
      <c r="BI158" s="33"/>
      <c r="BJ158" s="33"/>
      <c r="BK158" s="33"/>
      <c r="BL158" s="33"/>
      <c r="BM158" s="33"/>
      <c r="BN158" s="33"/>
      <c r="BO158" s="33"/>
      <c r="BP158" s="33"/>
      <c r="BQ158" s="33"/>
      <c r="BR158" s="33"/>
      <c r="BS158" s="33"/>
      <c r="BT158" s="33"/>
      <c r="BU158" s="33"/>
      <c r="BV158" s="33"/>
      <c r="BW158" s="33"/>
      <c r="BX158" s="33"/>
      <c r="BY158" s="33"/>
      <c r="BZ158" s="33"/>
      <c r="CA158" s="33"/>
      <c r="CB158" s="33"/>
      <c r="CC158" s="33"/>
      <c r="CD158" s="33"/>
      <c r="CE158" s="33"/>
      <c r="CF158" s="33"/>
      <c r="CG158" s="33"/>
      <c r="CH158" s="33"/>
      <c r="CI158" s="33"/>
      <c r="CJ158" s="33"/>
      <c r="CK158" s="33"/>
      <c r="CL158" s="33"/>
      <c r="CM158" s="33"/>
      <c r="CN158" s="33"/>
      <c r="CO158" s="33"/>
      <c r="CP158" s="33"/>
    </row>
    <row r="159" spans="1:94" s="33" customFormat="1" ht="165" outlineLevel="1" x14ac:dyDescent="0.25">
      <c r="A159" s="442">
        <f>A155+1</f>
        <v>123</v>
      </c>
      <c r="B159" s="43" t="s">
        <v>909</v>
      </c>
      <c r="C159" s="48" t="str">
        <f ca="1">IF(OR('Infos clés'!$M$78=2,'Infos clés'!$M$78=4,'Infos clés'!$M$78=5),Formules!C$132 &amp;" " &amp; 'Infos clés'!K$78,IF('Infos clés'!$M$78&gt;=6,Formules!E$130,Formules!C$133&amp; 'Infos clés'!K$78))</f>
        <v>Auditflow Risque 3 non rempli</v>
      </c>
      <c r="D159" s="43" t="s">
        <v>483</v>
      </c>
      <c r="E159" s="43" t="s">
        <v>764</v>
      </c>
      <c r="F159" s="41"/>
      <c r="G159" s="42"/>
      <c r="H159" s="42"/>
      <c r="I159" s="42"/>
      <c r="J159" s="42"/>
      <c r="K159" s="42"/>
      <c r="L159" s="50"/>
      <c r="M159" s="68"/>
    </row>
    <row r="160" spans="1:94" s="33" customFormat="1" ht="60" outlineLevel="1" x14ac:dyDescent="0.25">
      <c r="A160" s="442">
        <f>A159+1</f>
        <v>124</v>
      </c>
      <c r="B160" s="43" t="s">
        <v>1058</v>
      </c>
      <c r="C160" s="48" t="str">
        <f ca="1">IF(OR('Infos clés'!$M$78=2,'Infos clés'!$M$78=4,'Infos clés'!$M$78=5),"N/A",IF('Infos clés'!$M$78&gt;=6,Formules!E$130,""))</f>
        <v>Auditflow Risque 3 non rempli</v>
      </c>
      <c r="D160" s="43" t="s">
        <v>765</v>
      </c>
      <c r="E160" s="43" t="s">
        <v>766</v>
      </c>
      <c r="F160" s="41"/>
      <c r="G160" s="42"/>
      <c r="H160" s="42"/>
      <c r="I160" s="42"/>
      <c r="J160" s="42"/>
      <c r="K160" s="42"/>
      <c r="L160" s="50"/>
      <c r="M160" s="68"/>
    </row>
    <row r="161" spans="1:94" s="33" customFormat="1" ht="195" outlineLevel="1" x14ac:dyDescent="0.25">
      <c r="A161" s="442">
        <f>A160+1</f>
        <v>125</v>
      </c>
      <c r="B161" s="43" t="s">
        <v>1335</v>
      </c>
      <c r="C161" s="48" t="str">
        <f ca="1">IF(OR('Infos clés'!$M$78=2,'Infos clés'!$M$78=4,'Infos clés'!$M$78=5),"N/A",IF('Infos clés'!$M$78&gt;=6,Formules!E$130,""))</f>
        <v>Auditflow Risque 3 non rempli</v>
      </c>
      <c r="D161" s="43" t="s">
        <v>484</v>
      </c>
      <c r="E161" s="43" t="s">
        <v>767</v>
      </c>
      <c r="F161" s="41"/>
      <c r="G161" s="42"/>
      <c r="H161" s="42"/>
      <c r="I161" s="42"/>
      <c r="J161" s="42"/>
      <c r="K161" s="42"/>
      <c r="L161" s="50"/>
      <c r="M161" s="68"/>
    </row>
    <row r="162" spans="1:94" s="33" customFormat="1" ht="135" outlineLevel="1" x14ac:dyDescent="0.25">
      <c r="A162" s="442">
        <f>A161+1</f>
        <v>126</v>
      </c>
      <c r="B162" s="43" t="s">
        <v>197</v>
      </c>
      <c r="C162" s="48" t="str">
        <f ca="1">IF(OR('Infos clés'!$M$78=2,'Infos clés'!$M$78=4,'Infos clés'!$M$78=5),"N/A",IF('Infos clés'!$M$78&gt;=6,Formules!E$130,""))</f>
        <v>Auditflow Risque 3 non rempli</v>
      </c>
      <c r="D162" s="43" t="s">
        <v>485</v>
      </c>
      <c r="E162" s="43" t="s">
        <v>768</v>
      </c>
      <c r="F162" s="41"/>
      <c r="G162" s="42"/>
      <c r="H162" s="42"/>
      <c r="I162" s="42"/>
      <c r="J162" s="42"/>
      <c r="K162" s="42"/>
      <c r="L162" s="50"/>
      <c r="M162" s="68"/>
    </row>
    <row r="163" spans="1:94" s="33" customFormat="1" ht="270.75" customHeight="1" outlineLevel="1" x14ac:dyDescent="0.25">
      <c r="A163" s="442">
        <f>A162+1</f>
        <v>127</v>
      </c>
      <c r="B163" s="43" t="s">
        <v>1242</v>
      </c>
      <c r="C163" s="48" t="str">
        <f ca="1">IF(OR('Infos clés'!$M$78=2,'Infos clés'!$M$78=4,'Infos clés'!$M$78=5),"N/A",IF('Infos clés'!$M$78&gt;=6,Formules!E$130,""))</f>
        <v>Auditflow Risque 3 non rempli</v>
      </c>
      <c r="D163" s="43" t="s">
        <v>486</v>
      </c>
      <c r="E163" s="43" t="s">
        <v>780</v>
      </c>
      <c r="F163" s="41"/>
      <c r="G163" s="42"/>
      <c r="H163" s="42"/>
      <c r="I163" s="42"/>
      <c r="J163" s="42"/>
      <c r="K163" s="42"/>
      <c r="L163" s="50"/>
      <c r="M163" s="68"/>
    </row>
    <row r="164" spans="1:94" s="33" customFormat="1" ht="45" outlineLevel="1" x14ac:dyDescent="0.25">
      <c r="A164" s="442">
        <f t="shared" ref="A164:A170" si="8">A163+1</f>
        <v>128</v>
      </c>
      <c r="B164" s="52" t="s">
        <v>771</v>
      </c>
      <c r="C164" s="48" t="str">
        <f ca="1">IF(OR('Infos clés'!$M$78=2,'Infos clés'!$M$78=4,'Infos clés'!$M$78=5,F$164="Non",F$164="N/A"),"N/A",IF('Infos clés'!$M$78&gt;=6,Formules!E$130,""))</f>
        <v>Auditflow Risque 3 non rempli</v>
      </c>
      <c r="D164" s="43" t="s">
        <v>468</v>
      </c>
      <c r="E164" s="43" t="s">
        <v>770</v>
      </c>
      <c r="F164" s="41"/>
      <c r="G164" s="42"/>
      <c r="H164" s="42"/>
      <c r="I164" s="42"/>
      <c r="J164" s="42"/>
      <c r="K164" s="42"/>
      <c r="L164" s="50"/>
      <c r="M164" s="68"/>
    </row>
    <row r="165" spans="1:94" s="33" customFormat="1" ht="45" outlineLevel="1" x14ac:dyDescent="0.25">
      <c r="A165" s="442"/>
      <c r="B165" s="52" t="s">
        <v>775</v>
      </c>
      <c r="C165" s="48" t="str">
        <f ca="1">IF(OR('Infos clés'!$M$78=2,'Infos clés'!$M$78=4,'Infos clés'!$M$78=5,F$164="Non",F$164="N/A"),"N/A",IF('Infos clés'!$M$78&gt;=6,Formules!E$130,""))</f>
        <v>Auditflow Risque 3 non rempli</v>
      </c>
      <c r="D165" s="43"/>
      <c r="E165" s="43"/>
      <c r="F165" s="41"/>
      <c r="G165" s="42"/>
      <c r="H165" s="42"/>
      <c r="I165" s="42"/>
      <c r="J165" s="42"/>
      <c r="K165" s="42"/>
      <c r="L165" s="50"/>
      <c r="M165" s="68"/>
    </row>
    <row r="166" spans="1:94" s="33" customFormat="1" ht="45" outlineLevel="1" x14ac:dyDescent="0.25">
      <c r="A166" s="442">
        <f>A164+1</f>
        <v>129</v>
      </c>
      <c r="B166" s="168" t="s">
        <v>773</v>
      </c>
      <c r="C166" s="48" t="str">
        <f ca="1">IF(OR('Infos clés'!$M$78=2,'Infos clés'!$M$78=4,'Infos clés'!$M$78=5,F$164="Non",F$164="N/A"),"N/A",IF('Infos clés'!$M$78&gt;=6,Formules!E$130,""))</f>
        <v>Auditflow Risque 3 non rempli</v>
      </c>
      <c r="D166" s="43" t="s">
        <v>488</v>
      </c>
      <c r="E166" s="43"/>
      <c r="F166" s="41"/>
      <c r="G166" s="42"/>
      <c r="H166" s="42"/>
      <c r="I166" s="42"/>
      <c r="J166" s="42"/>
      <c r="K166" s="42"/>
      <c r="L166" s="50"/>
      <c r="M166" s="68"/>
    </row>
    <row r="167" spans="1:94" s="33" customFormat="1" ht="45" outlineLevel="1" x14ac:dyDescent="0.25">
      <c r="A167" s="442">
        <f>A166+1</f>
        <v>130</v>
      </c>
      <c r="B167" s="168" t="s">
        <v>977</v>
      </c>
      <c r="C167" s="48" t="str">
        <f ca="1">IF(OR('Infos clés'!$M$78=2,'Infos clés'!$M$78=4,'Infos clés'!$M$78=5,F$164="Non",F$164="N/A"),"N/A",IF('Infos clés'!$M$78&gt;=6,Formules!E$130,""))</f>
        <v>Auditflow Risque 3 non rempli</v>
      </c>
      <c r="D167" s="43" t="s">
        <v>774</v>
      </c>
      <c r="E167" s="43"/>
      <c r="F167" s="41"/>
      <c r="G167" s="42"/>
      <c r="H167" s="42"/>
      <c r="I167" s="42"/>
      <c r="J167" s="42"/>
      <c r="K167" s="42"/>
      <c r="L167" s="50"/>
      <c r="M167" s="68"/>
    </row>
    <row r="168" spans="1:94" s="33" customFormat="1" ht="45" outlineLevel="1" x14ac:dyDescent="0.25">
      <c r="A168" s="442">
        <f>A167+1</f>
        <v>131</v>
      </c>
      <c r="B168" s="168" t="s">
        <v>965</v>
      </c>
      <c r="C168" s="48" t="str">
        <f ca="1">IF(OR('Infos clés'!$M$78=2,'Infos clés'!$M$78=4,'Infos clés'!$M$78=5,F$164="Non",F$164="N/A"),"N/A",IF('Infos clés'!$M$78&gt;=6,Formules!E$130,""))</f>
        <v>Auditflow Risque 3 non rempli</v>
      </c>
      <c r="D168" s="43" t="s">
        <v>772</v>
      </c>
      <c r="E168" s="43"/>
      <c r="F168" s="41"/>
      <c r="G168" s="42"/>
      <c r="H168" s="42"/>
      <c r="I168" s="42"/>
      <c r="J168" s="42"/>
      <c r="K168" s="42"/>
      <c r="L168" s="50"/>
      <c r="M168" s="68"/>
    </row>
    <row r="169" spans="1:94" s="33" customFormat="1" ht="45" outlineLevel="1" x14ac:dyDescent="0.25">
      <c r="A169" s="442">
        <f t="shared" si="8"/>
        <v>132</v>
      </c>
      <c r="B169" s="168" t="s">
        <v>963</v>
      </c>
      <c r="C169" s="48" t="str">
        <f ca="1">IF(OR('Infos clés'!$M$78=2,'Infos clés'!$M$78=4,'Infos clés'!$M$78=5,F$164="Non",F$164="N/A"),"N/A",IF('Infos clés'!$M$78&gt;=6,Formules!E$130,""))</f>
        <v>Auditflow Risque 3 non rempli</v>
      </c>
      <c r="D169" s="43" t="s">
        <v>777</v>
      </c>
      <c r="E169" s="43"/>
      <c r="F169" s="41"/>
      <c r="G169" s="42"/>
      <c r="H169" s="42"/>
      <c r="I169" s="42"/>
      <c r="J169" s="42"/>
      <c r="K169" s="42"/>
      <c r="L169" s="50"/>
      <c r="M169" s="68"/>
    </row>
    <row r="170" spans="1:94" s="33" customFormat="1" ht="45" outlineLevel="1" x14ac:dyDescent="0.25">
      <c r="A170" s="442">
        <f t="shared" si="8"/>
        <v>133</v>
      </c>
      <c r="B170" s="168" t="s">
        <v>964</v>
      </c>
      <c r="C170" s="48" t="str">
        <f ca="1">IF(OR('Infos clés'!$M$78=2,'Infos clés'!$M$78=4,'Infos clés'!$M$78=5,F$164="Non",F$164="N/A"),"N/A",IF('Infos clés'!$M$78&gt;=6,Formules!E$130,""))</f>
        <v>Auditflow Risque 3 non rempli</v>
      </c>
      <c r="D170" s="43" t="s">
        <v>489</v>
      </c>
      <c r="E170" s="43"/>
      <c r="F170" s="41"/>
      <c r="G170" s="42"/>
      <c r="H170" s="42"/>
      <c r="I170" s="42"/>
      <c r="J170" s="42"/>
      <c r="K170" s="42"/>
      <c r="L170" s="50"/>
      <c r="M170" s="68"/>
    </row>
    <row r="171" spans="1:94" s="33" customFormat="1" ht="45" outlineLevel="1" x14ac:dyDescent="0.25">
      <c r="A171" s="442">
        <f>A170+1</f>
        <v>134</v>
      </c>
      <c r="B171" s="52" t="s">
        <v>776</v>
      </c>
      <c r="C171" s="48" t="str">
        <f ca="1">IF(OR('Infos clés'!$M$78=2,'Infos clés'!$M$78=4,'Infos clés'!$M$78=5,F$164="Non",F$164="N/A"),"N/A",IF('Infos clés'!$M$78&gt;=6,Formules!E$130,""))</f>
        <v>Auditflow Risque 3 non rempli</v>
      </c>
      <c r="D171" s="43" t="s">
        <v>487</v>
      </c>
      <c r="E171" s="43"/>
      <c r="F171" s="41"/>
      <c r="G171" s="42"/>
      <c r="H171" s="42"/>
      <c r="I171" s="42"/>
      <c r="J171" s="42"/>
      <c r="K171" s="42"/>
      <c r="L171" s="50"/>
      <c r="M171" s="68"/>
    </row>
    <row r="172" spans="1:94" x14ac:dyDescent="0.25">
      <c r="A172" s="287" t="s">
        <v>584</v>
      </c>
      <c r="B172" s="67"/>
      <c r="C172" s="84"/>
      <c r="D172" s="67"/>
      <c r="E172" s="67"/>
      <c r="F172" s="57"/>
      <c r="G172" s="67"/>
      <c r="H172" s="67"/>
      <c r="I172" s="67"/>
      <c r="J172" s="67"/>
      <c r="K172" s="67"/>
      <c r="L172" s="50"/>
      <c r="M172" s="67"/>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c r="BG172" s="33"/>
      <c r="BH172" s="33"/>
      <c r="BI172" s="33"/>
      <c r="BJ172" s="33"/>
      <c r="BK172" s="33"/>
      <c r="BL172" s="33"/>
      <c r="BM172" s="33"/>
      <c r="BN172" s="33"/>
      <c r="BO172" s="33"/>
      <c r="BP172" s="33"/>
      <c r="BQ172" s="33"/>
      <c r="BR172" s="33"/>
      <c r="BS172" s="33"/>
      <c r="BT172" s="33"/>
      <c r="BU172" s="33"/>
      <c r="BV172" s="33"/>
      <c r="BW172" s="33"/>
      <c r="BX172" s="33"/>
      <c r="BY172" s="33"/>
      <c r="BZ172" s="33"/>
      <c r="CA172" s="33"/>
      <c r="CB172" s="33"/>
      <c r="CC172" s="33"/>
      <c r="CD172" s="33"/>
      <c r="CE172" s="33"/>
      <c r="CF172" s="33"/>
      <c r="CG172" s="33"/>
      <c r="CH172" s="33"/>
      <c r="CI172" s="33"/>
      <c r="CJ172" s="33"/>
      <c r="CK172" s="33"/>
      <c r="CL172" s="33"/>
      <c r="CM172" s="33"/>
      <c r="CN172" s="33"/>
      <c r="CO172" s="33"/>
      <c r="CP172" s="33"/>
    </row>
    <row r="173" spans="1:94" s="33" customFormat="1" ht="135" outlineLevel="1" x14ac:dyDescent="0.25">
      <c r="A173" s="442">
        <f>A171+1</f>
        <v>135</v>
      </c>
      <c r="B173" s="43" t="s">
        <v>1059</v>
      </c>
      <c r="C173" s="48" t="str">
        <f ca="1">IF(OR('Infos clés'!$M$78=2,'Infos clés'!$M$78=4,'Infos clés'!$M$78=5),Formules!C$132 &amp;" " &amp; 'Infos clés'!K$78,IF('Infos clés'!$M$78&gt;=6,Formules!E$130,Formules!C$133&amp; 'Infos clés'!K$78))</f>
        <v>Auditflow Risque 3 non rempli</v>
      </c>
      <c r="D173" s="43"/>
      <c r="E173" s="43" t="s">
        <v>1024</v>
      </c>
      <c r="F173" s="41"/>
      <c r="G173" s="42"/>
      <c r="H173" s="42"/>
      <c r="I173" s="42"/>
      <c r="J173" s="42"/>
      <c r="K173" s="42"/>
      <c r="L173" s="50"/>
      <c r="M173" s="68"/>
    </row>
    <row r="174" spans="1:94" s="33" customFormat="1" ht="60" outlineLevel="1" x14ac:dyDescent="0.25">
      <c r="A174" s="442">
        <f>A173+1</f>
        <v>136</v>
      </c>
      <c r="B174" s="43" t="s">
        <v>801</v>
      </c>
      <c r="C174" s="48"/>
      <c r="D174" s="43"/>
      <c r="E174" s="43" t="s">
        <v>782</v>
      </c>
      <c r="F174" s="41"/>
      <c r="G174" s="42"/>
      <c r="H174" s="42"/>
      <c r="I174" s="42"/>
      <c r="J174" s="42"/>
      <c r="K174" s="42"/>
      <c r="L174" s="50"/>
      <c r="M174" s="68"/>
    </row>
    <row r="175" spans="1:94" s="33" customFormat="1" ht="210" outlineLevel="1" x14ac:dyDescent="0.25">
      <c r="A175" s="442">
        <f>A174+1</f>
        <v>137</v>
      </c>
      <c r="B175" s="43" t="s">
        <v>800</v>
      </c>
      <c r="C175" s="48" t="str">
        <f ca="1">IF(OR('Infos clés'!$M$78=2,'Infos clés'!$M$78=4,'Infos clés'!$M$78=5),"N/A",IF('Infos clés'!$M$78&gt;=6,Formules!E$130,""))</f>
        <v>Auditflow Risque 3 non rempli</v>
      </c>
      <c r="D175" s="43" t="s">
        <v>490</v>
      </c>
      <c r="E175" s="43" t="s">
        <v>919</v>
      </c>
      <c r="F175" s="41"/>
      <c r="G175" s="42"/>
      <c r="H175" s="42"/>
      <c r="I175" s="42"/>
      <c r="J175" s="42"/>
      <c r="K175" s="42"/>
      <c r="L175" s="50"/>
      <c r="M175" s="68"/>
    </row>
    <row r="176" spans="1:94" s="33" customFormat="1" ht="60" outlineLevel="1" x14ac:dyDescent="0.25">
      <c r="A176" s="442">
        <f>A175+1</f>
        <v>138</v>
      </c>
      <c r="B176" s="43" t="s">
        <v>240</v>
      </c>
      <c r="C176" s="48" t="str">
        <f ca="1">IF(OR('Infos clés'!$M$78=2,'Infos clés'!$M$78=4,'Infos clés'!$M$78=5),"N/A",IF('Infos clés'!$M$78&gt;=6,Formules!E$130,""))</f>
        <v>Auditflow Risque 3 non rempli</v>
      </c>
      <c r="D176" s="43" t="s">
        <v>491</v>
      </c>
      <c r="E176" s="43" t="s">
        <v>781</v>
      </c>
      <c r="F176" s="41"/>
      <c r="G176" s="42"/>
      <c r="H176" s="42"/>
      <c r="I176" s="42"/>
      <c r="J176" s="42"/>
      <c r="K176" s="42"/>
      <c r="L176" s="50"/>
      <c r="M176" s="68"/>
    </row>
    <row r="177" spans="1:94" s="33" customFormat="1" ht="45" outlineLevel="1" x14ac:dyDescent="0.25">
      <c r="A177" s="442">
        <f>A176+1</f>
        <v>139</v>
      </c>
      <c r="B177" s="52" t="s">
        <v>241</v>
      </c>
      <c r="C177" s="48" t="str">
        <f ca="1">IF(OR('Infos clés'!$M$78=2,'Infos clés'!$M$78=4,'Infos clés'!$M$78=5),"N/A",IF('Infos clés'!$M$78&gt;=6,Formules!E$130,""))</f>
        <v>Auditflow Risque 3 non rempli</v>
      </c>
      <c r="D177" s="43" t="s">
        <v>492</v>
      </c>
      <c r="E177" s="43"/>
      <c r="F177" s="41"/>
      <c r="G177" s="42"/>
      <c r="H177" s="42"/>
      <c r="I177" s="42"/>
      <c r="J177" s="42"/>
      <c r="K177" s="42"/>
      <c r="L177" s="50"/>
      <c r="M177" s="68"/>
    </row>
    <row r="178" spans="1:94" s="33" customFormat="1" ht="135" outlineLevel="1" x14ac:dyDescent="0.25">
      <c r="A178" s="442">
        <f t="shared" ref="A178" si="9">A177+1</f>
        <v>140</v>
      </c>
      <c r="B178" s="52" t="s">
        <v>242</v>
      </c>
      <c r="C178" s="48" t="str">
        <f ca="1">IF(OR('Infos clés'!$M$78=2,'Infos clés'!$M$78=4,'Infos clés'!$M$78=5),"N/A",IF('Infos clés'!$M$78&gt;=6,Formules!E$130,""))</f>
        <v>Auditflow Risque 3 non rempli</v>
      </c>
      <c r="D178" s="43" t="s">
        <v>493</v>
      </c>
      <c r="E178" s="43" t="s">
        <v>1305</v>
      </c>
      <c r="F178" s="41"/>
      <c r="G178" s="42"/>
      <c r="H178" s="42"/>
      <c r="I178" s="42"/>
      <c r="J178" s="42"/>
      <c r="K178" s="42"/>
      <c r="L178" s="50"/>
      <c r="M178" s="68"/>
    </row>
    <row r="179" spans="1:94" s="33" customFormat="1" ht="45" outlineLevel="1" x14ac:dyDescent="0.25">
      <c r="A179" s="442">
        <f>A178+1</f>
        <v>141</v>
      </c>
      <c r="B179" s="52" t="s">
        <v>1025</v>
      </c>
      <c r="C179" s="48" t="str">
        <f ca="1">IF(OR('Infos clés'!$M$78=2,'Infos clés'!$M$78=4,'Infos clés'!$M$78=5),"N/A",IF('Infos clés'!$M$78&gt;=6,Formules!E$130,""))</f>
        <v>Auditflow Risque 3 non rempli</v>
      </c>
      <c r="D179" s="43" t="s">
        <v>494</v>
      </c>
      <c r="E179" s="43" t="s">
        <v>783</v>
      </c>
      <c r="F179" s="41"/>
      <c r="G179" s="42"/>
      <c r="H179" s="42"/>
      <c r="I179" s="42"/>
      <c r="J179" s="42"/>
      <c r="K179" s="42"/>
      <c r="L179" s="50"/>
      <c r="M179" s="68"/>
    </row>
    <row r="180" spans="1:94" s="33" customFormat="1" ht="60" outlineLevel="1" x14ac:dyDescent="0.25">
      <c r="A180" s="442">
        <f>A179+1</f>
        <v>142</v>
      </c>
      <c r="B180" s="43" t="s">
        <v>313</v>
      </c>
      <c r="C180" s="48" t="str">
        <f ca="1">IF(OR('Infos clés'!$M$78=2,'Infos clés'!$M$78=4,'Infos clés'!$M$78=5),"N/A",IF('Infos clés'!$M$78&gt;=6,Formules!E$130,""))</f>
        <v>Auditflow Risque 3 non rempli</v>
      </c>
      <c r="D180" s="43" t="s">
        <v>495</v>
      </c>
      <c r="E180" s="43" t="s">
        <v>784</v>
      </c>
      <c r="F180" s="41"/>
      <c r="G180" s="42"/>
      <c r="H180" s="42"/>
      <c r="I180" s="42"/>
      <c r="J180" s="42"/>
      <c r="K180" s="42"/>
      <c r="L180" s="50"/>
      <c r="M180" s="68"/>
    </row>
    <row r="181" spans="1:94" x14ac:dyDescent="0.25">
      <c r="A181" s="287" t="s">
        <v>585</v>
      </c>
      <c r="B181" s="67"/>
      <c r="C181" s="84"/>
      <c r="D181" s="67"/>
      <c r="E181" s="67"/>
      <c r="F181" s="57"/>
      <c r="G181" s="67"/>
      <c r="H181" s="67"/>
      <c r="I181" s="67"/>
      <c r="J181" s="67"/>
      <c r="K181" s="67"/>
      <c r="L181" s="50"/>
      <c r="M181" s="67"/>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c r="BG181" s="33"/>
      <c r="BH181" s="33"/>
      <c r="BI181" s="33"/>
      <c r="BJ181" s="33"/>
      <c r="BK181" s="33"/>
      <c r="BL181" s="33"/>
      <c r="BM181" s="33"/>
      <c r="BN181" s="33"/>
      <c r="BO181" s="33"/>
      <c r="BP181" s="33"/>
      <c r="BQ181" s="33"/>
      <c r="BR181" s="33"/>
      <c r="BS181" s="33"/>
      <c r="BT181" s="33"/>
      <c r="BU181" s="33"/>
      <c r="BV181" s="33"/>
      <c r="BW181" s="33"/>
      <c r="BX181" s="33"/>
      <c r="BY181" s="33"/>
      <c r="BZ181" s="33"/>
      <c r="CA181" s="33"/>
      <c r="CB181" s="33"/>
      <c r="CC181" s="33"/>
      <c r="CD181" s="33"/>
      <c r="CE181" s="33"/>
      <c r="CF181" s="33"/>
      <c r="CG181" s="33"/>
      <c r="CH181" s="33"/>
      <c r="CI181" s="33"/>
      <c r="CJ181" s="33"/>
      <c r="CK181" s="33"/>
      <c r="CL181" s="33"/>
      <c r="CM181" s="33"/>
      <c r="CN181" s="33"/>
      <c r="CO181" s="33"/>
      <c r="CP181" s="33"/>
    </row>
    <row r="182" spans="1:94" s="33" customFormat="1" ht="60" outlineLevel="1" x14ac:dyDescent="0.25">
      <c r="A182" s="442">
        <f>A180+1</f>
        <v>143</v>
      </c>
      <c r="B182" s="43" t="s">
        <v>377</v>
      </c>
      <c r="C182" s="178"/>
      <c r="D182" s="43" t="s">
        <v>785</v>
      </c>
      <c r="E182" s="43" t="s">
        <v>789</v>
      </c>
      <c r="F182" s="41"/>
      <c r="G182" s="42"/>
      <c r="H182" s="42"/>
      <c r="I182" s="42"/>
      <c r="J182" s="42"/>
      <c r="K182" s="42"/>
      <c r="L182" s="50"/>
      <c r="M182" s="68"/>
    </row>
    <row r="183" spans="1:94" s="33" customFormat="1" ht="45" outlineLevel="1" x14ac:dyDescent="0.25">
      <c r="A183" s="442">
        <f>A182+1</f>
        <v>144</v>
      </c>
      <c r="B183" s="43" t="s">
        <v>245</v>
      </c>
      <c r="C183" s="178"/>
      <c r="D183" s="43" t="s">
        <v>786</v>
      </c>
      <c r="E183" s="43" t="s">
        <v>793</v>
      </c>
      <c r="F183" s="41"/>
      <c r="G183" s="42"/>
      <c r="H183" s="42"/>
      <c r="I183" s="42"/>
      <c r="J183" s="42"/>
      <c r="K183" s="42"/>
      <c r="L183" s="50"/>
      <c r="M183" s="68"/>
    </row>
    <row r="184" spans="1:94" s="33" customFormat="1" ht="45" outlineLevel="1" x14ac:dyDescent="0.25">
      <c r="A184" s="442">
        <f t="shared" ref="A184" si="10">A183+1</f>
        <v>145</v>
      </c>
      <c r="B184" s="43" t="s">
        <v>243</v>
      </c>
      <c r="C184" s="178"/>
      <c r="D184" s="43" t="s">
        <v>787</v>
      </c>
      <c r="E184" s="43" t="s">
        <v>790</v>
      </c>
      <c r="F184" s="41"/>
      <c r="G184" s="42"/>
      <c r="H184" s="42"/>
      <c r="I184" s="42"/>
      <c r="J184" s="42"/>
      <c r="K184" s="42"/>
      <c r="L184" s="50"/>
      <c r="M184" s="68"/>
    </row>
    <row r="185" spans="1:94" s="33" customFormat="1" ht="90.75" customHeight="1" outlineLevel="1" x14ac:dyDescent="0.25">
      <c r="A185" s="442">
        <f>A184+1</f>
        <v>146</v>
      </c>
      <c r="B185" s="43" t="s">
        <v>244</v>
      </c>
      <c r="C185" s="178"/>
      <c r="D185" s="43" t="s">
        <v>788</v>
      </c>
      <c r="E185" s="43" t="s">
        <v>791</v>
      </c>
      <c r="F185" s="41"/>
      <c r="G185" s="42"/>
      <c r="H185" s="42"/>
      <c r="I185" s="42"/>
      <c r="J185" s="42"/>
      <c r="K185" s="42"/>
      <c r="L185" s="50"/>
      <c r="M185" s="68"/>
    </row>
    <row r="186" spans="1:94" s="33" customFormat="1" ht="135" outlineLevel="1" x14ac:dyDescent="0.25">
      <c r="A186" s="442">
        <f>A185+1</f>
        <v>147</v>
      </c>
      <c r="B186" s="43" t="s">
        <v>792</v>
      </c>
      <c r="C186" s="178"/>
      <c r="D186" s="44" t="s">
        <v>477</v>
      </c>
      <c r="E186" s="44" t="s">
        <v>757</v>
      </c>
      <c r="F186" s="41"/>
      <c r="G186" s="42"/>
      <c r="H186" s="42"/>
      <c r="I186" s="42"/>
      <c r="J186" s="42"/>
      <c r="K186" s="42"/>
      <c r="L186" s="50"/>
      <c r="M186" s="68"/>
    </row>
    <row r="187" spans="1:94" x14ac:dyDescent="0.25">
      <c r="A187" s="287" t="s">
        <v>586</v>
      </c>
      <c r="B187" s="67"/>
      <c r="C187" s="84"/>
      <c r="D187" s="67"/>
      <c r="E187" s="67"/>
      <c r="F187" s="57"/>
      <c r="G187" s="67"/>
      <c r="H187" s="67"/>
      <c r="I187" s="67"/>
      <c r="J187" s="67"/>
      <c r="K187" s="67"/>
      <c r="L187" s="50"/>
      <c r="M187" s="67"/>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c r="BG187" s="33"/>
      <c r="BH187" s="33"/>
      <c r="BI187" s="33"/>
      <c r="BJ187" s="33"/>
      <c r="BK187" s="33"/>
      <c r="BL187" s="33"/>
      <c r="BM187" s="33"/>
      <c r="BN187" s="33"/>
      <c r="BO187" s="33"/>
      <c r="BP187" s="33"/>
      <c r="BQ187" s="33"/>
      <c r="BR187" s="33"/>
      <c r="BS187" s="33"/>
      <c r="BT187" s="33"/>
      <c r="BU187" s="33"/>
      <c r="BV187" s="33"/>
      <c r="BW187" s="33"/>
      <c r="BX187" s="33"/>
      <c r="BY187" s="33"/>
      <c r="BZ187" s="33"/>
      <c r="CA187" s="33"/>
      <c r="CB187" s="33"/>
      <c r="CC187" s="33"/>
      <c r="CD187" s="33"/>
      <c r="CE187" s="33"/>
      <c r="CF187" s="33"/>
      <c r="CG187" s="33"/>
      <c r="CH187" s="33"/>
      <c r="CI187" s="33"/>
      <c r="CJ187" s="33"/>
      <c r="CK187" s="33"/>
      <c r="CL187" s="33"/>
      <c r="CM187" s="33"/>
      <c r="CN187" s="33"/>
      <c r="CO187" s="33"/>
      <c r="CP187" s="33"/>
    </row>
    <row r="188" spans="1:94" s="33" customFormat="1" ht="135" outlineLevel="1" x14ac:dyDescent="0.25">
      <c r="A188" s="442">
        <f>A186+1</f>
        <v>148</v>
      </c>
      <c r="B188" s="43" t="s">
        <v>1244</v>
      </c>
      <c r="C188" s="178"/>
      <c r="D188" s="43"/>
      <c r="E188" s="43" t="s">
        <v>1024</v>
      </c>
      <c r="F188" s="41"/>
      <c r="G188" s="42"/>
      <c r="H188" s="42"/>
      <c r="I188" s="42"/>
      <c r="J188" s="42"/>
      <c r="K188" s="42"/>
      <c r="L188" s="50"/>
      <c r="M188" s="68"/>
    </row>
    <row r="189" spans="1:94" s="33" customFormat="1" ht="60" outlineLevel="1" x14ac:dyDescent="0.25">
      <c r="A189" s="442">
        <f>A188+1</f>
        <v>149</v>
      </c>
      <c r="B189" s="43" t="s">
        <v>778</v>
      </c>
      <c r="C189" s="178"/>
      <c r="D189" s="43" t="s">
        <v>676</v>
      </c>
      <c r="E189" s="43" t="s">
        <v>782</v>
      </c>
      <c r="F189" s="41"/>
      <c r="G189" s="42"/>
      <c r="H189" s="42"/>
      <c r="I189" s="42"/>
      <c r="J189" s="42"/>
      <c r="K189" s="42"/>
      <c r="L189" s="50"/>
      <c r="M189" s="68"/>
    </row>
    <row r="190" spans="1:94" s="33" customFormat="1" ht="240" outlineLevel="1" x14ac:dyDescent="0.25">
      <c r="A190" s="442">
        <f>A189+1</f>
        <v>150</v>
      </c>
      <c r="B190" s="43" t="s">
        <v>779</v>
      </c>
      <c r="C190" s="178"/>
      <c r="D190" s="43" t="s">
        <v>490</v>
      </c>
      <c r="E190" s="43" t="s">
        <v>920</v>
      </c>
      <c r="F190" s="41"/>
      <c r="G190" s="42"/>
      <c r="H190" s="42"/>
      <c r="I190" s="42"/>
      <c r="J190" s="42"/>
      <c r="K190" s="42"/>
      <c r="L190" s="50"/>
      <c r="M190" s="68"/>
    </row>
    <row r="191" spans="1:94" s="33" customFormat="1" ht="60" outlineLevel="1" x14ac:dyDescent="0.25">
      <c r="A191" s="442">
        <f t="shared" ref="A191:A195" si="11">A190+1</f>
        <v>151</v>
      </c>
      <c r="B191" s="43" t="s">
        <v>248</v>
      </c>
      <c r="C191" s="178"/>
      <c r="D191" s="43" t="s">
        <v>491</v>
      </c>
      <c r="E191" s="43" t="s">
        <v>781</v>
      </c>
      <c r="F191" s="41"/>
      <c r="G191" s="42"/>
      <c r="H191" s="42"/>
      <c r="I191" s="42"/>
      <c r="J191" s="42"/>
      <c r="K191" s="42"/>
      <c r="L191" s="50"/>
      <c r="M191" s="68"/>
    </row>
    <row r="192" spans="1:94" s="33" customFormat="1" ht="135" outlineLevel="1" x14ac:dyDescent="0.25">
      <c r="A192" s="442">
        <f t="shared" si="11"/>
        <v>152</v>
      </c>
      <c r="B192" s="62" t="s">
        <v>246</v>
      </c>
      <c r="C192" s="181"/>
      <c r="D192" s="43" t="s">
        <v>493</v>
      </c>
      <c r="E192" s="43" t="s">
        <v>1304</v>
      </c>
      <c r="F192" s="41"/>
      <c r="G192" s="42"/>
      <c r="H192" s="42"/>
      <c r="I192" s="42"/>
      <c r="J192" s="42"/>
      <c r="K192" s="42"/>
      <c r="L192" s="50"/>
      <c r="M192" s="68"/>
    </row>
    <row r="193" spans="1:94" s="33" customFormat="1" ht="45" outlineLevel="1" x14ac:dyDescent="0.25">
      <c r="A193" s="442">
        <f t="shared" si="11"/>
        <v>153</v>
      </c>
      <c r="B193" s="62" t="s">
        <v>1027</v>
      </c>
      <c r="C193" s="181"/>
      <c r="D193" s="43" t="s">
        <v>494</v>
      </c>
      <c r="E193" s="43" t="s">
        <v>783</v>
      </c>
      <c r="F193" s="41"/>
      <c r="G193" s="42"/>
      <c r="H193" s="42"/>
      <c r="I193" s="42"/>
      <c r="J193" s="42"/>
      <c r="K193" s="42"/>
      <c r="L193" s="50"/>
      <c r="M193" s="68"/>
    </row>
    <row r="194" spans="1:94" s="33" customFormat="1" ht="45" outlineLevel="1" x14ac:dyDescent="0.25">
      <c r="A194" s="442">
        <f t="shared" si="11"/>
        <v>154</v>
      </c>
      <c r="B194" s="62" t="s">
        <v>247</v>
      </c>
      <c r="C194" s="181"/>
      <c r="D194" s="43" t="s">
        <v>496</v>
      </c>
      <c r="E194" s="43" t="s">
        <v>794</v>
      </c>
      <c r="F194" s="41"/>
      <c r="G194" s="42"/>
      <c r="H194" s="42"/>
      <c r="I194" s="42"/>
      <c r="J194" s="42"/>
      <c r="K194" s="42"/>
      <c r="L194" s="50"/>
      <c r="M194" s="68"/>
    </row>
    <row r="195" spans="1:94" s="33" customFormat="1" ht="76.5" customHeight="1" outlineLevel="1" x14ac:dyDescent="0.25">
      <c r="A195" s="442">
        <f t="shared" si="11"/>
        <v>155</v>
      </c>
      <c r="B195" s="43" t="s">
        <v>313</v>
      </c>
      <c r="C195" s="178"/>
      <c r="D195" s="43" t="s">
        <v>495</v>
      </c>
      <c r="E195" s="43" t="s">
        <v>784</v>
      </c>
      <c r="F195" s="41"/>
      <c r="G195" s="42"/>
      <c r="H195" s="42"/>
      <c r="I195" s="42"/>
      <c r="J195" s="42"/>
      <c r="K195" s="42"/>
      <c r="L195" s="50"/>
      <c r="M195" s="68"/>
    </row>
    <row r="196" spans="1:94" x14ac:dyDescent="0.25">
      <c r="A196" s="287" t="s">
        <v>587</v>
      </c>
      <c r="B196" s="67"/>
      <c r="C196" s="84"/>
      <c r="D196" s="67"/>
      <c r="E196" s="67"/>
      <c r="F196" s="57"/>
      <c r="G196" s="67"/>
      <c r="H196" s="67"/>
      <c r="I196" s="67"/>
      <c r="J196" s="67"/>
      <c r="K196" s="67"/>
      <c r="L196" s="50"/>
      <c r="M196" s="67"/>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c r="BG196" s="33"/>
      <c r="BH196" s="33"/>
      <c r="BI196" s="33"/>
      <c r="BJ196" s="33"/>
      <c r="BK196" s="33"/>
      <c r="BL196" s="33"/>
      <c r="BM196" s="33"/>
      <c r="BN196" s="33"/>
      <c r="BO196" s="33"/>
      <c r="BP196" s="33"/>
      <c r="BQ196" s="33"/>
      <c r="BR196" s="33"/>
      <c r="BS196" s="33"/>
      <c r="BT196" s="33"/>
      <c r="BU196" s="33"/>
      <c r="BV196" s="33"/>
      <c r="BW196" s="33"/>
      <c r="BX196" s="33"/>
      <c r="BY196" s="33"/>
      <c r="BZ196" s="33"/>
      <c r="CA196" s="33"/>
      <c r="CB196" s="33"/>
      <c r="CC196" s="33"/>
      <c r="CD196" s="33"/>
      <c r="CE196" s="33"/>
      <c r="CF196" s="33"/>
      <c r="CG196" s="33"/>
      <c r="CH196" s="33"/>
      <c r="CI196" s="33"/>
      <c r="CJ196" s="33"/>
      <c r="CK196" s="33"/>
      <c r="CL196" s="33"/>
      <c r="CM196" s="33"/>
      <c r="CN196" s="33"/>
      <c r="CO196" s="33"/>
      <c r="CP196" s="33"/>
    </row>
    <row r="197" spans="1:94" s="33" customFormat="1" ht="45" outlineLevel="1" x14ac:dyDescent="0.25">
      <c r="A197" s="442">
        <f>A195+1</f>
        <v>156</v>
      </c>
      <c r="B197" s="52" t="s">
        <v>249</v>
      </c>
      <c r="C197" s="179"/>
      <c r="D197" s="44" t="s">
        <v>497</v>
      </c>
      <c r="E197" s="44" t="s">
        <v>795</v>
      </c>
      <c r="F197" s="41"/>
      <c r="G197" s="42"/>
      <c r="H197" s="42"/>
      <c r="I197" s="42"/>
      <c r="J197" s="42"/>
      <c r="K197" s="42"/>
      <c r="L197" s="50"/>
      <c r="M197" s="68"/>
    </row>
    <row r="198" spans="1:94" s="33" customFormat="1" ht="150" outlineLevel="1" x14ac:dyDescent="0.25">
      <c r="A198" s="442">
        <f t="shared" ref="A198:A201" si="12">A197+1</f>
        <v>157</v>
      </c>
      <c r="B198" s="52" t="s">
        <v>314</v>
      </c>
      <c r="C198" s="179"/>
      <c r="D198" s="44" t="s">
        <v>498</v>
      </c>
      <c r="E198" s="44" t="s">
        <v>796</v>
      </c>
      <c r="F198" s="41"/>
      <c r="G198" s="42"/>
      <c r="H198" s="42"/>
      <c r="I198" s="42"/>
      <c r="J198" s="42"/>
      <c r="K198" s="42"/>
      <c r="L198" s="50"/>
      <c r="M198" s="68"/>
    </row>
    <row r="199" spans="1:94" s="33" customFormat="1" ht="60" outlineLevel="1" x14ac:dyDescent="0.25">
      <c r="A199" s="442">
        <f>A198+1</f>
        <v>158</v>
      </c>
      <c r="B199" s="52" t="s">
        <v>1061</v>
      </c>
      <c r="C199" s="179"/>
      <c r="D199" s="44" t="s">
        <v>499</v>
      </c>
      <c r="E199" s="44" t="s">
        <v>797</v>
      </c>
      <c r="F199" s="41"/>
      <c r="G199" s="42"/>
      <c r="H199" s="42"/>
      <c r="I199" s="42"/>
      <c r="J199" s="42"/>
      <c r="K199" s="42"/>
      <c r="L199" s="50"/>
      <c r="M199" s="68"/>
    </row>
    <row r="200" spans="1:94" s="33" customFormat="1" ht="30" outlineLevel="1" x14ac:dyDescent="0.25">
      <c r="A200" s="442">
        <f t="shared" si="12"/>
        <v>159</v>
      </c>
      <c r="B200" s="52" t="s">
        <v>251</v>
      </c>
      <c r="C200" s="179"/>
      <c r="D200" s="44" t="s">
        <v>500</v>
      </c>
      <c r="E200" s="44"/>
      <c r="F200" s="41"/>
      <c r="G200" s="42"/>
      <c r="H200" s="42"/>
      <c r="I200" s="42"/>
      <c r="J200" s="42"/>
      <c r="K200" s="42"/>
      <c r="L200" s="50"/>
      <c r="M200" s="68"/>
    </row>
    <row r="201" spans="1:94" s="33" customFormat="1" ht="94.5" customHeight="1" outlineLevel="1" x14ac:dyDescent="0.25">
      <c r="A201" s="442">
        <f t="shared" si="12"/>
        <v>160</v>
      </c>
      <c r="B201" s="52" t="s">
        <v>250</v>
      </c>
      <c r="C201" s="179"/>
      <c r="D201" s="43" t="s">
        <v>501</v>
      </c>
      <c r="E201" s="43" t="s">
        <v>798</v>
      </c>
      <c r="F201" s="41"/>
      <c r="G201" s="42"/>
      <c r="H201" s="42"/>
      <c r="I201" s="42"/>
      <c r="J201" s="42"/>
      <c r="K201" s="42"/>
      <c r="L201" s="50"/>
      <c r="M201" s="68"/>
    </row>
    <row r="202" spans="1:94" s="33" customFormat="1" ht="90" outlineLevel="1" x14ac:dyDescent="0.25">
      <c r="A202" s="442">
        <f>A201+1</f>
        <v>161</v>
      </c>
      <c r="B202" s="52" t="s">
        <v>1282</v>
      </c>
      <c r="C202" s="179"/>
      <c r="D202" s="43" t="s">
        <v>444</v>
      </c>
      <c r="E202" s="43" t="s">
        <v>799</v>
      </c>
      <c r="F202" s="41"/>
      <c r="G202" s="42"/>
      <c r="H202" s="42"/>
      <c r="I202" s="42"/>
      <c r="J202" s="42"/>
      <c r="K202" s="42"/>
      <c r="L202" s="50"/>
      <c r="M202" s="68"/>
    </row>
    <row r="203" spans="1:94" s="38" customFormat="1" x14ac:dyDescent="0.25">
      <c r="A203" s="286" t="s">
        <v>255</v>
      </c>
      <c r="B203" s="174"/>
      <c r="C203" s="79"/>
      <c r="D203" s="174"/>
      <c r="E203" s="174"/>
      <c r="F203" s="173"/>
      <c r="G203" s="174"/>
      <c r="H203" s="174"/>
      <c r="I203" s="174"/>
      <c r="J203" s="174"/>
      <c r="K203" s="174"/>
      <c r="L203" s="50"/>
      <c r="M203" s="174"/>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c r="BG203" s="33"/>
      <c r="BH203" s="33"/>
      <c r="BI203" s="33"/>
      <c r="BJ203" s="33"/>
      <c r="BK203" s="33"/>
      <c r="BL203" s="33"/>
      <c r="BM203" s="33"/>
      <c r="BN203" s="33"/>
      <c r="BO203" s="33"/>
      <c r="BP203" s="33"/>
      <c r="BQ203" s="33"/>
      <c r="BR203" s="33"/>
      <c r="BS203" s="33"/>
      <c r="BT203" s="33"/>
      <c r="BU203" s="33"/>
      <c r="BV203" s="33"/>
      <c r="BW203" s="33"/>
      <c r="BX203" s="33"/>
      <c r="BY203" s="33"/>
      <c r="BZ203" s="33"/>
      <c r="CA203" s="33"/>
      <c r="CB203" s="33"/>
      <c r="CC203" s="33"/>
      <c r="CD203" s="33"/>
      <c r="CE203" s="33"/>
      <c r="CF203" s="33"/>
      <c r="CG203" s="33"/>
      <c r="CH203" s="33"/>
      <c r="CI203" s="33"/>
      <c r="CJ203" s="33"/>
      <c r="CK203" s="33"/>
      <c r="CL203" s="33"/>
      <c r="CM203" s="33"/>
      <c r="CN203" s="33"/>
      <c r="CO203" s="33"/>
      <c r="CP203" s="33"/>
    </row>
    <row r="204" spans="1:94" x14ac:dyDescent="0.25">
      <c r="A204" s="287" t="s">
        <v>256</v>
      </c>
      <c r="B204" s="67"/>
      <c r="C204" s="84"/>
      <c r="D204" s="67"/>
      <c r="E204" s="67"/>
      <c r="F204" s="57"/>
      <c r="G204" s="67"/>
      <c r="H204" s="67"/>
      <c r="I204" s="67"/>
      <c r="J204" s="67"/>
      <c r="K204" s="67"/>
      <c r="L204" s="50"/>
      <c r="M204" s="67"/>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c r="BG204" s="33"/>
      <c r="BH204" s="33"/>
      <c r="BI204" s="33"/>
      <c r="BJ204" s="33"/>
      <c r="BK204" s="33"/>
      <c r="BL204" s="33"/>
      <c r="BM204" s="33"/>
      <c r="BN204" s="33"/>
      <c r="BO204" s="33"/>
      <c r="BP204" s="33"/>
      <c r="BQ204" s="33"/>
      <c r="BR204" s="33"/>
      <c r="BS204" s="33"/>
      <c r="BT204" s="33"/>
      <c r="BU204" s="33"/>
      <c r="BV204" s="33"/>
      <c r="BW204" s="33"/>
      <c r="BX204" s="33"/>
      <c r="BY204" s="33"/>
      <c r="BZ204" s="33"/>
      <c r="CA204" s="33"/>
      <c r="CB204" s="33"/>
      <c r="CC204" s="33"/>
      <c r="CD204" s="33"/>
      <c r="CE204" s="33"/>
      <c r="CF204" s="33"/>
      <c r="CG204" s="33"/>
      <c r="CH204" s="33"/>
      <c r="CI204" s="33"/>
      <c r="CJ204" s="33"/>
      <c r="CK204" s="33"/>
      <c r="CL204" s="33"/>
      <c r="CM204" s="33"/>
      <c r="CN204" s="33"/>
      <c r="CO204" s="33"/>
      <c r="CP204" s="33"/>
    </row>
    <row r="205" spans="1:94" s="42" customFormat="1" ht="82.5" customHeight="1" outlineLevel="1" x14ac:dyDescent="0.2">
      <c r="A205" s="294" t="s">
        <v>1018</v>
      </c>
      <c r="B205" s="295"/>
      <c r="C205" s="295"/>
      <c r="D205" s="295"/>
      <c r="E205" s="296"/>
    </row>
    <row r="206" spans="1:94" s="33" customFormat="1" ht="263.25" customHeight="1" outlineLevel="1" x14ac:dyDescent="0.25">
      <c r="A206" s="442">
        <f>A202+1</f>
        <v>162</v>
      </c>
      <c r="B206" s="43" t="s">
        <v>257</v>
      </c>
      <c r="C206" s="178"/>
      <c r="D206" s="43" t="s">
        <v>802</v>
      </c>
      <c r="E206" s="43" t="s">
        <v>806</v>
      </c>
      <c r="F206" s="41"/>
      <c r="G206" s="42"/>
      <c r="H206" s="42"/>
      <c r="I206" s="42"/>
      <c r="J206" s="42"/>
      <c r="K206" s="42"/>
      <c r="L206" s="50"/>
      <c r="M206" s="68"/>
    </row>
    <row r="207" spans="1:94" ht="240" outlineLevel="1" x14ac:dyDescent="0.25">
      <c r="A207" s="442">
        <f>A206+1</f>
        <v>163</v>
      </c>
      <c r="B207" s="233" t="s">
        <v>258</v>
      </c>
      <c r="C207" s="182"/>
      <c r="D207" s="43" t="s">
        <v>803</v>
      </c>
      <c r="E207" s="43" t="s">
        <v>1028</v>
      </c>
      <c r="F207" s="41"/>
      <c r="G207" s="42"/>
      <c r="H207" s="42"/>
      <c r="I207" s="42"/>
      <c r="J207" s="42"/>
      <c r="K207" s="42"/>
      <c r="L207" s="50"/>
      <c r="M207" s="68"/>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c r="BG207" s="33"/>
      <c r="BH207" s="33"/>
      <c r="BI207" s="33"/>
      <c r="BJ207" s="33"/>
      <c r="BK207" s="33"/>
      <c r="BL207" s="33"/>
      <c r="BM207" s="33"/>
      <c r="BN207" s="33"/>
      <c r="BO207" s="33"/>
      <c r="BP207" s="33"/>
      <c r="BQ207" s="33"/>
      <c r="BR207" s="33"/>
      <c r="BS207" s="33"/>
      <c r="BT207" s="33"/>
      <c r="BU207" s="33"/>
      <c r="BV207" s="33"/>
      <c r="BW207" s="33"/>
      <c r="BX207" s="33"/>
      <c r="BY207" s="33"/>
      <c r="BZ207" s="33"/>
      <c r="CA207" s="33"/>
      <c r="CB207" s="33"/>
      <c r="CC207" s="33"/>
      <c r="CD207" s="33"/>
      <c r="CE207" s="33"/>
      <c r="CF207" s="33"/>
      <c r="CG207" s="33"/>
      <c r="CH207" s="33"/>
      <c r="CI207" s="33"/>
      <c r="CJ207" s="33"/>
      <c r="CK207" s="33"/>
      <c r="CL207" s="33"/>
      <c r="CM207" s="33"/>
      <c r="CN207" s="33"/>
      <c r="CO207" s="33"/>
      <c r="CP207" s="33"/>
    </row>
    <row r="208" spans="1:94" ht="214.5" customHeight="1" outlineLevel="1" x14ac:dyDescent="0.25">
      <c r="A208" s="442">
        <f>A207+1</f>
        <v>164</v>
      </c>
      <c r="B208" s="233" t="s">
        <v>1029</v>
      </c>
      <c r="C208" s="182"/>
      <c r="D208" s="43" t="s">
        <v>804</v>
      </c>
      <c r="E208" s="43" t="s">
        <v>805</v>
      </c>
      <c r="F208" s="41"/>
      <c r="G208" s="42"/>
      <c r="H208" s="42"/>
      <c r="I208" s="42"/>
      <c r="J208" s="42"/>
      <c r="K208" s="42"/>
      <c r="L208" s="50"/>
      <c r="M208" s="68"/>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c r="BG208" s="33"/>
      <c r="BH208" s="33"/>
      <c r="BI208" s="33"/>
      <c r="BJ208" s="33"/>
      <c r="BK208" s="33"/>
      <c r="BL208" s="33"/>
      <c r="BM208" s="33"/>
      <c r="BN208" s="33"/>
      <c r="BO208" s="33"/>
      <c r="BP208" s="33"/>
      <c r="BQ208" s="33"/>
      <c r="BR208" s="33"/>
      <c r="BS208" s="33"/>
      <c r="BT208" s="33"/>
      <c r="BU208" s="33"/>
      <c r="BV208" s="33"/>
      <c r="BW208" s="33"/>
      <c r="BX208" s="33"/>
      <c r="BY208" s="33"/>
      <c r="BZ208" s="33"/>
      <c r="CA208" s="33"/>
      <c r="CB208" s="33"/>
      <c r="CC208" s="33"/>
      <c r="CD208" s="33"/>
      <c r="CE208" s="33"/>
      <c r="CF208" s="33"/>
      <c r="CG208" s="33"/>
      <c r="CH208" s="33"/>
      <c r="CI208" s="33"/>
      <c r="CJ208" s="33"/>
      <c r="CK208" s="33"/>
      <c r="CL208" s="33"/>
      <c r="CM208" s="33"/>
      <c r="CN208" s="33"/>
      <c r="CO208" s="33"/>
      <c r="CP208" s="33"/>
    </row>
    <row r="209" spans="1:94" ht="169.5" customHeight="1" outlineLevel="1" x14ac:dyDescent="0.25">
      <c r="A209" s="442">
        <f t="shared" ref="A209" si="13">A208+1</f>
        <v>165</v>
      </c>
      <c r="B209" s="233" t="s">
        <v>807</v>
      </c>
      <c r="C209" s="182"/>
      <c r="D209" s="43" t="s">
        <v>503</v>
      </c>
      <c r="E209" s="43"/>
      <c r="F209" s="41"/>
      <c r="G209" s="42"/>
      <c r="H209" s="42"/>
      <c r="I209" s="42"/>
      <c r="J209" s="42"/>
      <c r="K209" s="42"/>
      <c r="L209" s="50"/>
      <c r="M209" s="68"/>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c r="BG209" s="33"/>
      <c r="BH209" s="33"/>
      <c r="BI209" s="33"/>
      <c r="BJ209" s="33"/>
      <c r="BK209" s="33"/>
      <c r="BL209" s="33"/>
      <c r="BM209" s="33"/>
      <c r="BN209" s="33"/>
      <c r="BO209" s="33"/>
      <c r="BP209" s="33"/>
      <c r="BQ209" s="33"/>
      <c r="BR209" s="33"/>
      <c r="BS209" s="33"/>
      <c r="BT209" s="33"/>
      <c r="BU209" s="33"/>
      <c r="BV209" s="33"/>
      <c r="BW209" s="33"/>
      <c r="BX209" s="33"/>
      <c r="BY209" s="33"/>
      <c r="BZ209" s="33"/>
      <c r="CA209" s="33"/>
      <c r="CB209" s="33"/>
      <c r="CC209" s="33"/>
      <c r="CD209" s="33"/>
      <c r="CE209" s="33"/>
      <c r="CF209" s="33"/>
      <c r="CG209" s="33"/>
      <c r="CH209" s="33"/>
      <c r="CI209" s="33"/>
      <c r="CJ209" s="33"/>
      <c r="CK209" s="33"/>
      <c r="CL209" s="33"/>
      <c r="CM209" s="33"/>
      <c r="CN209" s="33"/>
      <c r="CO209" s="33"/>
      <c r="CP209" s="33"/>
    </row>
    <row r="210" spans="1:94" x14ac:dyDescent="0.25">
      <c r="A210" s="287" t="s">
        <v>224</v>
      </c>
      <c r="B210" s="67"/>
      <c r="C210" s="84"/>
      <c r="D210" s="67"/>
      <c r="E210" s="67"/>
      <c r="F210" s="57"/>
      <c r="G210" s="67"/>
      <c r="H210" s="67"/>
      <c r="I210" s="67"/>
      <c r="J210" s="67"/>
      <c r="K210" s="67"/>
      <c r="L210" s="50"/>
      <c r="M210" s="67"/>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c r="BG210" s="33"/>
      <c r="BH210" s="33"/>
      <c r="BI210" s="33"/>
      <c r="BJ210" s="33"/>
      <c r="BK210" s="33"/>
      <c r="BL210" s="33"/>
      <c r="BM210" s="33"/>
      <c r="BN210" s="33"/>
      <c r="BO210" s="33"/>
      <c r="BP210" s="33"/>
      <c r="BQ210" s="33"/>
      <c r="BR210" s="33"/>
      <c r="BS210" s="33"/>
      <c r="BT210" s="33"/>
      <c r="BU210" s="33"/>
      <c r="BV210" s="33"/>
      <c r="BW210" s="33"/>
      <c r="BX210" s="33"/>
      <c r="BY210" s="33"/>
      <c r="BZ210" s="33"/>
      <c r="CA210" s="33"/>
      <c r="CB210" s="33"/>
      <c r="CC210" s="33"/>
      <c r="CD210" s="33"/>
      <c r="CE210" s="33"/>
      <c r="CF210" s="33"/>
      <c r="CG210" s="33"/>
      <c r="CH210" s="33"/>
      <c r="CI210" s="33"/>
      <c r="CJ210" s="33"/>
      <c r="CK210" s="33"/>
      <c r="CL210" s="33"/>
      <c r="CM210" s="33"/>
      <c r="CN210" s="33"/>
      <c r="CO210" s="33"/>
      <c r="CP210" s="33"/>
    </row>
    <row r="211" spans="1:94" s="33" customFormat="1" ht="60" outlineLevel="1" x14ac:dyDescent="0.25">
      <c r="A211" s="442">
        <f>A209+1</f>
        <v>166</v>
      </c>
      <c r="B211" s="43" t="s">
        <v>1042</v>
      </c>
      <c r="C211" s="48" t="str">
        <f>IF('Infos clés'!K$109=TRUE,Formules!B$144,Formules!C$144)</f>
        <v>ISA 505 est d'application</v>
      </c>
      <c r="D211" s="43" t="s">
        <v>812</v>
      </c>
      <c r="E211" s="43" t="s">
        <v>751</v>
      </c>
      <c r="F211" s="41"/>
      <c r="G211" s="42"/>
      <c r="H211" s="42"/>
      <c r="I211" s="42"/>
      <c r="J211" s="42"/>
      <c r="K211" s="42"/>
      <c r="L211" s="50"/>
      <c r="M211" s="68"/>
    </row>
    <row r="212" spans="1:94" s="33" customFormat="1" ht="30" outlineLevel="1" x14ac:dyDescent="0.25">
      <c r="A212" s="442">
        <f>A211+1</f>
        <v>167</v>
      </c>
      <c r="B212" s="43" t="s">
        <v>808</v>
      </c>
      <c r="C212" s="48" t="str">
        <f>IF('Infos clés'!K$109=TRUE,"",Formules!C$144)</f>
        <v/>
      </c>
      <c r="D212" s="43" t="s">
        <v>813</v>
      </c>
      <c r="E212" s="43" t="s">
        <v>816</v>
      </c>
      <c r="F212" s="41"/>
      <c r="G212" s="42"/>
      <c r="H212" s="42"/>
      <c r="I212" s="42"/>
      <c r="J212" s="42"/>
      <c r="K212" s="42"/>
      <c r="L212" s="50"/>
      <c r="M212" s="68"/>
    </row>
    <row r="213" spans="1:94" outlineLevel="1" x14ac:dyDescent="0.25">
      <c r="A213" s="442">
        <f>A212+1</f>
        <v>168</v>
      </c>
      <c r="B213" s="169" t="s">
        <v>262</v>
      </c>
      <c r="C213" s="48" t="str">
        <f>IF('Infos clés'!K$109=TRUE,"",Formules!C$144)</f>
        <v/>
      </c>
      <c r="D213" s="43"/>
      <c r="E213" s="43"/>
      <c r="F213" s="41"/>
      <c r="G213" s="42"/>
      <c r="H213" s="42"/>
      <c r="I213" s="42"/>
      <c r="J213" s="42"/>
      <c r="K213" s="42"/>
      <c r="L213" s="50"/>
      <c r="M213" s="68"/>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c r="BG213" s="33"/>
      <c r="BH213" s="33"/>
      <c r="BI213" s="33"/>
      <c r="BJ213" s="33"/>
      <c r="BK213" s="33"/>
      <c r="BL213" s="33"/>
      <c r="BM213" s="33"/>
      <c r="BN213" s="33"/>
      <c r="BO213" s="33"/>
      <c r="BP213" s="33"/>
      <c r="BQ213" s="33"/>
      <c r="BR213" s="33"/>
      <c r="BS213" s="33"/>
      <c r="BT213" s="33"/>
      <c r="BU213" s="33"/>
      <c r="BV213" s="33"/>
      <c r="BW213" s="33"/>
      <c r="BX213" s="33"/>
      <c r="BY213" s="33"/>
      <c r="BZ213" s="33"/>
      <c r="CA213" s="33"/>
      <c r="CB213" s="33"/>
      <c r="CC213" s="33"/>
      <c r="CD213" s="33"/>
      <c r="CE213" s="33"/>
      <c r="CF213" s="33"/>
      <c r="CG213" s="33"/>
      <c r="CH213" s="33"/>
      <c r="CI213" s="33"/>
      <c r="CJ213" s="33"/>
      <c r="CK213" s="33"/>
      <c r="CL213" s="33"/>
      <c r="CM213" s="33"/>
      <c r="CN213" s="33"/>
      <c r="CO213" s="33"/>
      <c r="CP213" s="33"/>
    </row>
    <row r="214" spans="1:94" outlineLevel="1" x14ac:dyDescent="0.25">
      <c r="A214" s="442">
        <f t="shared" ref="A214:A223" si="14">A213+1</f>
        <v>169</v>
      </c>
      <c r="B214" s="169" t="s">
        <v>261</v>
      </c>
      <c r="C214" s="48" t="str">
        <f>IF('Infos clés'!K$109=TRUE,"",Formules!C$144)</f>
        <v/>
      </c>
      <c r="D214" s="43"/>
      <c r="E214" s="43"/>
      <c r="F214" s="41"/>
      <c r="G214" s="42"/>
      <c r="H214" s="42"/>
      <c r="I214" s="42"/>
      <c r="J214" s="42"/>
      <c r="K214" s="42"/>
      <c r="L214" s="50"/>
      <c r="M214" s="68"/>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c r="BG214" s="33"/>
      <c r="BH214" s="33"/>
      <c r="BI214" s="33"/>
      <c r="BJ214" s="33"/>
      <c r="BK214" s="33"/>
      <c r="BL214" s="33"/>
      <c r="BM214" s="33"/>
      <c r="BN214" s="33"/>
      <c r="BO214" s="33"/>
      <c r="BP214" s="33"/>
      <c r="BQ214" s="33"/>
      <c r="BR214" s="33"/>
      <c r="BS214" s="33"/>
      <c r="BT214" s="33"/>
      <c r="BU214" s="33"/>
      <c r="BV214" s="33"/>
      <c r="BW214" s="33"/>
      <c r="BX214" s="33"/>
      <c r="BY214" s="33"/>
      <c r="BZ214" s="33"/>
      <c r="CA214" s="33"/>
      <c r="CB214" s="33"/>
      <c r="CC214" s="33"/>
      <c r="CD214" s="33"/>
      <c r="CE214" s="33"/>
      <c r="CF214" s="33"/>
      <c r="CG214" s="33"/>
      <c r="CH214" s="33"/>
      <c r="CI214" s="33"/>
      <c r="CJ214" s="33"/>
      <c r="CK214" s="33"/>
      <c r="CL214" s="33"/>
      <c r="CM214" s="33"/>
      <c r="CN214" s="33"/>
      <c r="CO214" s="33"/>
      <c r="CP214" s="33"/>
    </row>
    <row r="215" spans="1:94" ht="30" outlineLevel="1" x14ac:dyDescent="0.25">
      <c r="A215" s="442">
        <f t="shared" si="14"/>
        <v>170</v>
      </c>
      <c r="B215" s="169" t="s">
        <v>260</v>
      </c>
      <c r="C215" s="48" t="str">
        <f>IF('Infos clés'!K$109=TRUE,"",Formules!C$144)</f>
        <v/>
      </c>
      <c r="D215" s="43"/>
      <c r="E215" s="43"/>
      <c r="F215" s="41"/>
      <c r="G215" s="42"/>
      <c r="H215" s="42"/>
      <c r="I215" s="42"/>
      <c r="J215" s="42"/>
      <c r="K215" s="42"/>
      <c r="L215" s="50"/>
      <c r="M215" s="68"/>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c r="BG215" s="33"/>
      <c r="BH215" s="33"/>
      <c r="BI215" s="33"/>
      <c r="BJ215" s="33"/>
      <c r="BK215" s="33"/>
      <c r="BL215" s="33"/>
      <c r="BM215" s="33"/>
      <c r="BN215" s="33"/>
      <c r="BO215" s="33"/>
      <c r="BP215" s="33"/>
      <c r="BQ215" s="33"/>
      <c r="BR215" s="33"/>
      <c r="BS215" s="33"/>
      <c r="BT215" s="33"/>
      <c r="BU215" s="33"/>
      <c r="BV215" s="33"/>
      <c r="BW215" s="33"/>
      <c r="BX215" s="33"/>
      <c r="BY215" s="33"/>
      <c r="BZ215" s="33"/>
      <c r="CA215" s="33"/>
      <c r="CB215" s="33"/>
      <c r="CC215" s="33"/>
      <c r="CD215" s="33"/>
      <c r="CE215" s="33"/>
      <c r="CF215" s="33"/>
      <c r="CG215" s="33"/>
      <c r="CH215" s="33"/>
      <c r="CI215" s="33"/>
      <c r="CJ215" s="33"/>
      <c r="CK215" s="33"/>
      <c r="CL215" s="33"/>
      <c r="CM215" s="33"/>
      <c r="CN215" s="33"/>
      <c r="CO215" s="33"/>
      <c r="CP215" s="33"/>
    </row>
    <row r="216" spans="1:94" outlineLevel="1" x14ac:dyDescent="0.25">
      <c r="A216" s="442">
        <f t="shared" si="14"/>
        <v>171</v>
      </c>
      <c r="B216" s="169" t="s">
        <v>259</v>
      </c>
      <c r="C216" s="48" t="str">
        <f>IF('Infos clés'!K$109=TRUE,"",Formules!C$144)</f>
        <v/>
      </c>
      <c r="D216" s="43"/>
      <c r="E216" s="43"/>
      <c r="F216" s="41"/>
      <c r="G216" s="42"/>
      <c r="H216" s="42"/>
      <c r="I216" s="42"/>
      <c r="J216" s="42"/>
      <c r="K216" s="42"/>
      <c r="L216" s="50"/>
      <c r="M216" s="68"/>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c r="BG216" s="33"/>
      <c r="BH216" s="33"/>
      <c r="BI216" s="33"/>
      <c r="BJ216" s="33"/>
      <c r="BK216" s="33"/>
      <c r="BL216" s="33"/>
      <c r="BM216" s="33"/>
      <c r="BN216" s="33"/>
      <c r="BO216" s="33"/>
      <c r="BP216" s="33"/>
      <c r="BQ216" s="33"/>
      <c r="BR216" s="33"/>
      <c r="BS216" s="33"/>
      <c r="BT216" s="33"/>
      <c r="BU216" s="33"/>
      <c r="BV216" s="33"/>
      <c r="BW216" s="33"/>
      <c r="BX216" s="33"/>
      <c r="BY216" s="33"/>
      <c r="BZ216" s="33"/>
      <c r="CA216" s="33"/>
      <c r="CB216" s="33"/>
      <c r="CC216" s="33"/>
      <c r="CD216" s="33"/>
      <c r="CE216" s="33"/>
      <c r="CF216" s="33"/>
      <c r="CG216" s="33"/>
      <c r="CH216" s="33"/>
      <c r="CI216" s="33"/>
      <c r="CJ216" s="33"/>
      <c r="CK216" s="33"/>
      <c r="CL216" s="33"/>
      <c r="CM216" s="33"/>
      <c r="CN216" s="33"/>
      <c r="CO216" s="33"/>
      <c r="CP216" s="33"/>
    </row>
    <row r="217" spans="1:94" outlineLevel="1" x14ac:dyDescent="0.25">
      <c r="A217" s="442">
        <f t="shared" si="14"/>
        <v>172</v>
      </c>
      <c r="B217" s="169" t="s">
        <v>265</v>
      </c>
      <c r="C217" s="48" t="str">
        <f>IF('Infos clés'!K$109=TRUE,"",Formules!C$144)</f>
        <v/>
      </c>
      <c r="D217" s="43"/>
      <c r="E217" s="43"/>
      <c r="F217" s="41"/>
      <c r="G217" s="42"/>
      <c r="H217" s="42"/>
      <c r="I217" s="42"/>
      <c r="J217" s="42"/>
      <c r="K217" s="42"/>
      <c r="L217" s="50"/>
      <c r="M217" s="68"/>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c r="BG217" s="33"/>
      <c r="BH217" s="33"/>
      <c r="BI217" s="33"/>
      <c r="BJ217" s="33"/>
      <c r="BK217" s="33"/>
      <c r="BL217" s="33"/>
      <c r="BM217" s="33"/>
      <c r="BN217" s="33"/>
      <c r="BO217" s="33"/>
      <c r="BP217" s="33"/>
      <c r="BQ217" s="33"/>
      <c r="BR217" s="33"/>
      <c r="BS217" s="33"/>
      <c r="BT217" s="33"/>
      <c r="BU217" s="33"/>
      <c r="BV217" s="33"/>
      <c r="BW217" s="33"/>
      <c r="BX217" s="33"/>
      <c r="BY217" s="33"/>
      <c r="BZ217" s="33"/>
      <c r="CA217" s="33"/>
      <c r="CB217" s="33"/>
      <c r="CC217" s="33"/>
      <c r="CD217" s="33"/>
      <c r="CE217" s="33"/>
      <c r="CF217" s="33"/>
      <c r="CG217" s="33"/>
      <c r="CH217" s="33"/>
      <c r="CI217" s="33"/>
      <c r="CJ217" s="33"/>
      <c r="CK217" s="33"/>
      <c r="CL217" s="33"/>
      <c r="CM217" s="33"/>
      <c r="CN217" s="33"/>
      <c r="CO217" s="33"/>
      <c r="CP217" s="33"/>
    </row>
    <row r="218" spans="1:94" outlineLevel="1" x14ac:dyDescent="0.25">
      <c r="A218" s="442">
        <f t="shared" si="14"/>
        <v>173</v>
      </c>
      <c r="B218" s="169" t="s">
        <v>264</v>
      </c>
      <c r="C218" s="48" t="str">
        <f>IF('Infos clés'!K$109=TRUE,"",Formules!C$144)</f>
        <v/>
      </c>
      <c r="D218" s="43"/>
      <c r="E218" s="43"/>
      <c r="F218" s="41"/>
      <c r="G218" s="42"/>
      <c r="H218" s="42"/>
      <c r="I218" s="42"/>
      <c r="J218" s="42"/>
      <c r="K218" s="42"/>
      <c r="L218" s="50"/>
      <c r="M218" s="68"/>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c r="BG218" s="33"/>
      <c r="BH218" s="33"/>
      <c r="BI218" s="33"/>
      <c r="BJ218" s="33"/>
      <c r="BK218" s="33"/>
      <c r="BL218" s="33"/>
      <c r="BM218" s="33"/>
      <c r="BN218" s="33"/>
      <c r="BO218" s="33"/>
      <c r="BP218" s="33"/>
      <c r="BQ218" s="33"/>
      <c r="BR218" s="33"/>
      <c r="BS218" s="33"/>
      <c r="BT218" s="33"/>
      <c r="BU218" s="33"/>
      <c r="BV218" s="33"/>
      <c r="BW218" s="33"/>
      <c r="BX218" s="33"/>
      <c r="BY218" s="33"/>
      <c r="BZ218" s="33"/>
      <c r="CA218" s="33"/>
      <c r="CB218" s="33"/>
      <c r="CC218" s="33"/>
      <c r="CD218" s="33"/>
      <c r="CE218" s="33"/>
      <c r="CF218" s="33"/>
      <c r="CG218" s="33"/>
      <c r="CH218" s="33"/>
      <c r="CI218" s="33"/>
      <c r="CJ218" s="33"/>
      <c r="CK218" s="33"/>
      <c r="CL218" s="33"/>
      <c r="CM218" s="33"/>
      <c r="CN218" s="33"/>
      <c r="CO218" s="33"/>
      <c r="CP218" s="33"/>
    </row>
    <row r="219" spans="1:94" outlineLevel="1" x14ac:dyDescent="0.25">
      <c r="A219" s="442">
        <f t="shared" si="14"/>
        <v>174</v>
      </c>
      <c r="B219" s="169" t="s">
        <v>263</v>
      </c>
      <c r="C219" s="48" t="str">
        <f>IF('Infos clés'!K$109=TRUE,"",Formules!C$144)</f>
        <v/>
      </c>
      <c r="D219" s="43"/>
      <c r="E219" s="43"/>
      <c r="F219" s="41"/>
      <c r="G219" s="42"/>
      <c r="H219" s="42"/>
      <c r="I219" s="42"/>
      <c r="J219" s="42"/>
      <c r="K219" s="42"/>
      <c r="L219" s="50"/>
      <c r="M219" s="68"/>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c r="BG219" s="33"/>
      <c r="BH219" s="33"/>
      <c r="BI219" s="33"/>
      <c r="BJ219" s="33"/>
      <c r="BK219" s="33"/>
      <c r="BL219" s="33"/>
      <c r="BM219" s="33"/>
      <c r="BN219" s="33"/>
      <c r="BO219" s="33"/>
      <c r="BP219" s="33"/>
      <c r="BQ219" s="33"/>
      <c r="BR219" s="33"/>
      <c r="BS219" s="33"/>
      <c r="BT219" s="33"/>
      <c r="BU219" s="33"/>
      <c r="BV219" s="33"/>
      <c r="BW219" s="33"/>
      <c r="BX219" s="33"/>
      <c r="BY219" s="33"/>
      <c r="BZ219" s="33"/>
      <c r="CA219" s="33"/>
      <c r="CB219" s="33"/>
      <c r="CC219" s="33"/>
      <c r="CD219" s="33"/>
      <c r="CE219" s="33"/>
      <c r="CF219" s="33"/>
      <c r="CG219" s="33"/>
      <c r="CH219" s="33"/>
      <c r="CI219" s="33"/>
      <c r="CJ219" s="33"/>
      <c r="CK219" s="33"/>
      <c r="CL219" s="33"/>
      <c r="CM219" s="33"/>
      <c r="CN219" s="33"/>
      <c r="CO219" s="33"/>
      <c r="CP219" s="33"/>
    </row>
    <row r="220" spans="1:94" outlineLevel="1" x14ac:dyDescent="0.25">
      <c r="A220" s="442">
        <f t="shared" si="14"/>
        <v>175</v>
      </c>
      <c r="B220" s="169" t="s">
        <v>809</v>
      </c>
      <c r="C220" s="48" t="str">
        <f>IF('Infos clés'!K$109=TRUE,"",Formules!C$144)</f>
        <v/>
      </c>
      <c r="D220" s="43"/>
      <c r="E220" s="43"/>
      <c r="F220" s="41"/>
      <c r="G220" s="42"/>
      <c r="H220" s="42"/>
      <c r="I220" s="42"/>
      <c r="J220" s="42"/>
      <c r="K220" s="42"/>
      <c r="L220" s="50"/>
      <c r="M220" s="68"/>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c r="BG220" s="33"/>
      <c r="BH220" s="33"/>
      <c r="BI220" s="33"/>
      <c r="BJ220" s="33"/>
      <c r="BK220" s="33"/>
      <c r="BL220" s="33"/>
      <c r="BM220" s="33"/>
      <c r="BN220" s="33"/>
      <c r="BO220" s="33"/>
      <c r="BP220" s="33"/>
      <c r="BQ220" s="33"/>
      <c r="BR220" s="33"/>
      <c r="BS220" s="33"/>
      <c r="BT220" s="33"/>
      <c r="BU220" s="33"/>
      <c r="BV220" s="33"/>
      <c r="BW220" s="33"/>
      <c r="BX220" s="33"/>
      <c r="BY220" s="33"/>
      <c r="BZ220" s="33"/>
      <c r="CA220" s="33"/>
      <c r="CB220" s="33"/>
      <c r="CC220" s="33"/>
      <c r="CD220" s="33"/>
      <c r="CE220" s="33"/>
      <c r="CF220" s="33"/>
      <c r="CG220" s="33"/>
      <c r="CH220" s="33"/>
      <c r="CI220" s="33"/>
      <c r="CJ220" s="33"/>
      <c r="CK220" s="33"/>
      <c r="CL220" s="33"/>
      <c r="CM220" s="33"/>
      <c r="CN220" s="33"/>
      <c r="CO220" s="33"/>
      <c r="CP220" s="33"/>
    </row>
    <row r="221" spans="1:94" ht="75" outlineLevel="1" x14ac:dyDescent="0.25">
      <c r="A221" s="442">
        <f t="shared" si="14"/>
        <v>176</v>
      </c>
      <c r="B221" s="233" t="s">
        <v>810</v>
      </c>
      <c r="C221" s="48"/>
      <c r="D221" s="43" t="s">
        <v>814</v>
      </c>
      <c r="E221" s="43" t="s">
        <v>817</v>
      </c>
      <c r="F221" s="41"/>
      <c r="G221" s="42"/>
      <c r="H221" s="42"/>
      <c r="I221" s="42"/>
      <c r="J221" s="42"/>
      <c r="K221" s="42"/>
      <c r="L221" s="50"/>
      <c r="M221" s="68"/>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c r="BG221" s="33"/>
      <c r="BH221" s="33"/>
      <c r="BI221" s="33"/>
      <c r="BJ221" s="33"/>
      <c r="BK221" s="33"/>
      <c r="BL221" s="33"/>
      <c r="BM221" s="33"/>
      <c r="BN221" s="33"/>
      <c r="BO221" s="33"/>
      <c r="BP221" s="33"/>
      <c r="BQ221" s="33"/>
      <c r="BR221" s="33"/>
      <c r="BS221" s="33"/>
      <c r="BT221" s="33"/>
      <c r="BU221" s="33"/>
      <c r="BV221" s="33"/>
      <c r="BW221" s="33"/>
      <c r="BX221" s="33"/>
      <c r="BY221" s="33"/>
      <c r="BZ221" s="33"/>
      <c r="CA221" s="33"/>
      <c r="CB221" s="33"/>
      <c r="CC221" s="33"/>
      <c r="CD221" s="33"/>
      <c r="CE221" s="33"/>
      <c r="CF221" s="33"/>
      <c r="CG221" s="33"/>
      <c r="CH221" s="33"/>
      <c r="CI221" s="33"/>
      <c r="CJ221" s="33"/>
      <c r="CK221" s="33"/>
      <c r="CL221" s="33"/>
      <c r="CM221" s="33"/>
      <c r="CN221" s="33"/>
      <c r="CO221" s="33"/>
      <c r="CP221" s="33"/>
    </row>
    <row r="222" spans="1:94" ht="30" outlineLevel="1" x14ac:dyDescent="0.25">
      <c r="A222" s="442">
        <f t="shared" si="14"/>
        <v>177</v>
      </c>
      <c r="B222" s="233" t="s">
        <v>811</v>
      </c>
      <c r="C222" s="48"/>
      <c r="D222" s="43" t="s">
        <v>815</v>
      </c>
      <c r="E222" s="43" t="s">
        <v>818</v>
      </c>
      <c r="F222" s="41"/>
      <c r="G222" s="42"/>
      <c r="H222" s="42"/>
      <c r="I222" s="42"/>
      <c r="J222" s="42"/>
      <c r="K222" s="42"/>
      <c r="L222" s="50"/>
      <c r="M222" s="68"/>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c r="BG222" s="33"/>
      <c r="BH222" s="33"/>
      <c r="BI222" s="33"/>
      <c r="BJ222" s="33"/>
      <c r="BK222" s="33"/>
      <c r="BL222" s="33"/>
      <c r="BM222" s="33"/>
      <c r="BN222" s="33"/>
      <c r="BO222" s="33"/>
      <c r="BP222" s="33"/>
      <c r="BQ222" s="33"/>
      <c r="BR222" s="33"/>
      <c r="BS222" s="33"/>
      <c r="BT222" s="33"/>
      <c r="BU222" s="33"/>
      <c r="BV222" s="33"/>
      <c r="BW222" s="33"/>
      <c r="BX222" s="33"/>
      <c r="BY222" s="33"/>
      <c r="BZ222" s="33"/>
      <c r="CA222" s="33"/>
      <c r="CB222" s="33"/>
      <c r="CC222" s="33"/>
      <c r="CD222" s="33"/>
      <c r="CE222" s="33"/>
      <c r="CF222" s="33"/>
      <c r="CG222" s="33"/>
      <c r="CH222" s="33"/>
      <c r="CI222" s="33"/>
      <c r="CJ222" s="33"/>
      <c r="CK222" s="33"/>
      <c r="CL222" s="33"/>
      <c r="CM222" s="33"/>
      <c r="CN222" s="33"/>
      <c r="CO222" s="33"/>
      <c r="CP222" s="33"/>
    </row>
    <row r="223" spans="1:94" s="33" customFormat="1" ht="45" outlineLevel="1" x14ac:dyDescent="0.25">
      <c r="A223" s="442">
        <f t="shared" si="14"/>
        <v>178</v>
      </c>
      <c r="B223" s="43" t="s">
        <v>1032</v>
      </c>
      <c r="C223" s="48" t="str">
        <f>IF('Infos clés'!K$109=TRUE,"",Formules!C$144)</f>
        <v/>
      </c>
      <c r="D223" s="43" t="s">
        <v>504</v>
      </c>
      <c r="E223" s="43" t="s">
        <v>819</v>
      </c>
      <c r="F223" s="41"/>
      <c r="G223" s="42"/>
      <c r="H223" s="42"/>
      <c r="I223" s="42"/>
      <c r="J223" s="42"/>
      <c r="K223" s="42"/>
      <c r="L223" s="50"/>
      <c r="M223" s="68"/>
    </row>
    <row r="224" spans="1:94" s="33" customFormat="1" ht="108.75" customHeight="1" outlineLevel="1" x14ac:dyDescent="0.25">
      <c r="A224" s="442">
        <f t="shared" ref="A224:A226" si="15">A223+1</f>
        <v>179</v>
      </c>
      <c r="B224" s="43" t="s">
        <v>1062</v>
      </c>
      <c r="C224" s="48" t="str">
        <f>IF('Infos clés'!K$109=TRUE,"",Formules!C$144)</f>
        <v/>
      </c>
      <c r="D224" s="43" t="s">
        <v>505</v>
      </c>
      <c r="E224" s="43" t="s">
        <v>820</v>
      </c>
      <c r="F224" s="41"/>
      <c r="G224" s="42"/>
      <c r="H224" s="42"/>
      <c r="I224" s="42"/>
      <c r="J224" s="42"/>
      <c r="K224" s="42"/>
      <c r="L224" s="50"/>
      <c r="M224" s="68"/>
    </row>
    <row r="225" spans="1:94" s="33" customFormat="1" ht="246" customHeight="1" outlineLevel="1" x14ac:dyDescent="0.25">
      <c r="A225" s="442">
        <f t="shared" si="15"/>
        <v>180</v>
      </c>
      <c r="B225" s="43" t="s">
        <v>1031</v>
      </c>
      <c r="C225" s="48" t="str">
        <f>IF('Infos clés'!K$109=TRUE,"",Formules!C$144)</f>
        <v/>
      </c>
      <c r="D225" s="43" t="s">
        <v>506</v>
      </c>
      <c r="E225" s="43" t="s">
        <v>1030</v>
      </c>
      <c r="F225" s="41"/>
      <c r="G225" s="42"/>
      <c r="H225" s="42"/>
      <c r="I225" s="42"/>
      <c r="J225" s="42"/>
      <c r="K225" s="42"/>
      <c r="L225" s="50"/>
      <c r="M225" s="68"/>
    </row>
    <row r="226" spans="1:94" s="33" customFormat="1" ht="75" outlineLevel="1" x14ac:dyDescent="0.25">
      <c r="A226" s="442">
        <f t="shared" si="15"/>
        <v>181</v>
      </c>
      <c r="B226" s="43" t="s">
        <v>266</v>
      </c>
      <c r="C226" s="48" t="str">
        <f>IF('Infos clés'!K$109=TRUE,"",Formules!C$144)</f>
        <v/>
      </c>
      <c r="D226" s="43" t="s">
        <v>507</v>
      </c>
      <c r="E226" s="43" t="s">
        <v>821</v>
      </c>
      <c r="F226" s="41"/>
      <c r="G226" s="42"/>
      <c r="H226" s="42"/>
      <c r="I226" s="42"/>
      <c r="J226" s="42"/>
      <c r="K226" s="42"/>
      <c r="L226" s="50"/>
      <c r="M226" s="68"/>
    </row>
    <row r="227" spans="1:94" x14ac:dyDescent="0.25">
      <c r="A227" s="287" t="s">
        <v>230</v>
      </c>
      <c r="B227" s="67"/>
      <c r="C227" s="84"/>
      <c r="D227" s="67"/>
      <c r="E227" s="67"/>
      <c r="F227" s="57"/>
      <c r="G227" s="67"/>
      <c r="H227" s="67"/>
      <c r="I227" s="67"/>
      <c r="J227" s="67"/>
      <c r="K227" s="67"/>
      <c r="L227" s="50"/>
      <c r="M227" s="67"/>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c r="BG227" s="33"/>
      <c r="BH227" s="33"/>
      <c r="BI227" s="33"/>
      <c r="BJ227" s="33"/>
      <c r="BK227" s="33"/>
      <c r="BL227" s="33"/>
      <c r="BM227" s="33"/>
      <c r="BN227" s="33"/>
      <c r="BO227" s="33"/>
      <c r="BP227" s="33"/>
      <c r="BQ227" s="33"/>
      <c r="BR227" s="33"/>
      <c r="BS227" s="33"/>
      <c r="BT227" s="33"/>
      <c r="BU227" s="33"/>
      <c r="BV227" s="33"/>
      <c r="BW227" s="33"/>
      <c r="BX227" s="33"/>
      <c r="BY227" s="33"/>
      <c r="BZ227" s="33"/>
      <c r="CA227" s="33"/>
      <c r="CB227" s="33"/>
      <c r="CC227" s="33"/>
      <c r="CD227" s="33"/>
      <c r="CE227" s="33"/>
      <c r="CF227" s="33"/>
      <c r="CG227" s="33"/>
      <c r="CH227" s="33"/>
      <c r="CI227" s="33"/>
      <c r="CJ227" s="33"/>
      <c r="CK227" s="33"/>
      <c r="CL227" s="33"/>
      <c r="CM227" s="33"/>
      <c r="CN227" s="33"/>
      <c r="CO227" s="33"/>
      <c r="CP227" s="33"/>
    </row>
    <row r="228" spans="1:94" s="33" customFormat="1" ht="45" outlineLevel="1" x14ac:dyDescent="0.25">
      <c r="A228" s="442">
        <f>A226+1</f>
        <v>182</v>
      </c>
      <c r="B228" s="43" t="s">
        <v>267</v>
      </c>
      <c r="C228" s="48" t="str">
        <f>IF('Infos clés'!K$110=TRUE,Formules!B$148,Formules!C$148)</f>
        <v>ISA 550 est d'application</v>
      </c>
      <c r="D228" s="43" t="s">
        <v>508</v>
      </c>
      <c r="E228" s="43"/>
      <c r="F228" s="41"/>
      <c r="G228" s="42"/>
      <c r="H228" s="42"/>
      <c r="I228" s="42"/>
      <c r="J228" s="42"/>
      <c r="K228" s="42"/>
      <c r="L228" s="50"/>
      <c r="M228" s="68"/>
    </row>
    <row r="229" spans="1:94" s="33" customFormat="1" ht="75.75" customHeight="1" outlineLevel="1" x14ac:dyDescent="0.25">
      <c r="A229" s="442">
        <f>A228+1</f>
        <v>183</v>
      </c>
      <c r="B229" s="43" t="s">
        <v>268</v>
      </c>
      <c r="C229" s="48" t="str">
        <f>IF('Infos clés'!K$110=TRUE,"",Formules!C$148)</f>
        <v/>
      </c>
      <c r="D229" s="43" t="s">
        <v>509</v>
      </c>
      <c r="E229" s="43" t="s">
        <v>822</v>
      </c>
      <c r="F229" s="41"/>
      <c r="G229" s="42"/>
      <c r="H229" s="42"/>
      <c r="I229" s="42"/>
      <c r="J229" s="42"/>
      <c r="K229" s="42"/>
      <c r="L229" s="50"/>
      <c r="M229" s="68"/>
    </row>
    <row r="230" spans="1:94" s="33" customFormat="1" ht="126" customHeight="1" outlineLevel="1" x14ac:dyDescent="0.25">
      <c r="A230" s="442">
        <f>A229+1</f>
        <v>184</v>
      </c>
      <c r="B230" s="43" t="s">
        <v>1063</v>
      </c>
      <c r="C230" s="48" t="str">
        <f>IF('Infos clés'!K$110=TRUE,"",Formules!C$148)</f>
        <v/>
      </c>
      <c r="D230" s="43" t="s">
        <v>510</v>
      </c>
      <c r="E230" s="43" t="s">
        <v>823</v>
      </c>
      <c r="F230" s="41"/>
      <c r="G230" s="42"/>
      <c r="H230" s="42"/>
      <c r="I230" s="42"/>
      <c r="J230" s="42"/>
      <c r="K230" s="42"/>
      <c r="L230" s="50"/>
      <c r="M230" s="68"/>
    </row>
    <row r="231" spans="1:94" s="33" customFormat="1" ht="337.5" customHeight="1" outlineLevel="1" x14ac:dyDescent="0.25">
      <c r="A231" s="442">
        <f>A230+1</f>
        <v>185</v>
      </c>
      <c r="B231" s="43" t="s">
        <v>1064</v>
      </c>
      <c r="C231" s="48" t="str">
        <f>IF('Infos clés'!K$110=TRUE,"",Formules!C$148)</f>
        <v/>
      </c>
      <c r="D231" s="43" t="s">
        <v>511</v>
      </c>
      <c r="E231" s="43" t="s">
        <v>1302</v>
      </c>
      <c r="F231" s="41"/>
      <c r="G231" s="42"/>
      <c r="H231" s="42"/>
      <c r="I231" s="42"/>
      <c r="J231" s="42"/>
      <c r="K231" s="42"/>
      <c r="L231" s="50"/>
      <c r="M231" s="68"/>
    </row>
    <row r="232" spans="1:94" s="33" customFormat="1" ht="75.75" customHeight="1" outlineLevel="1" x14ac:dyDescent="0.25">
      <c r="A232" s="442">
        <f>A231+1</f>
        <v>186</v>
      </c>
      <c r="B232" s="43" t="s">
        <v>910</v>
      </c>
      <c r="C232" s="48" t="str">
        <f>IF('Infos clés'!K$110=TRUE,"",Formules!C$148)</f>
        <v/>
      </c>
      <c r="D232" s="43" t="s">
        <v>1329</v>
      </c>
      <c r="E232" s="43" t="s">
        <v>824</v>
      </c>
      <c r="F232" s="41"/>
      <c r="G232" s="42"/>
      <c r="H232" s="42"/>
      <c r="I232" s="42"/>
      <c r="J232" s="42"/>
      <c r="K232" s="42"/>
      <c r="L232" s="50"/>
      <c r="M232" s="68"/>
    </row>
    <row r="233" spans="1:94" s="40" customFormat="1" ht="98.25" customHeight="1" outlineLevel="1" x14ac:dyDescent="0.25">
      <c r="A233" s="442">
        <f>A232+1</f>
        <v>187</v>
      </c>
      <c r="B233" s="43" t="s">
        <v>966</v>
      </c>
      <c r="C233" s="48" t="str">
        <f>IF('Infos clés'!K$110=TRUE,"",Formules!C$148)</f>
        <v/>
      </c>
      <c r="D233" s="43" t="s">
        <v>825</v>
      </c>
      <c r="E233" s="43"/>
      <c r="F233" s="41"/>
      <c r="G233" s="42"/>
      <c r="H233" s="42"/>
      <c r="I233" s="42"/>
      <c r="J233" s="42"/>
      <c r="K233" s="42"/>
      <c r="L233" s="50"/>
      <c r="M233" s="68"/>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c r="BG233" s="33"/>
      <c r="BH233" s="33"/>
      <c r="BI233" s="33"/>
      <c r="BJ233" s="33"/>
      <c r="BK233" s="33"/>
      <c r="BL233" s="33"/>
      <c r="BM233" s="33"/>
      <c r="BN233" s="33"/>
      <c r="BO233" s="33"/>
      <c r="BP233" s="33"/>
      <c r="BQ233" s="33"/>
      <c r="BR233" s="33"/>
      <c r="BS233" s="33"/>
      <c r="BT233" s="33"/>
      <c r="BU233" s="33"/>
      <c r="BV233" s="33"/>
      <c r="BW233" s="33"/>
      <c r="BX233" s="33"/>
      <c r="BY233" s="33"/>
      <c r="BZ233" s="33"/>
      <c r="CA233" s="33"/>
      <c r="CB233" s="33"/>
      <c r="CC233" s="33"/>
      <c r="CD233" s="33"/>
      <c r="CE233" s="33"/>
      <c r="CF233" s="33"/>
      <c r="CG233" s="33"/>
      <c r="CH233" s="33"/>
      <c r="CI233" s="33"/>
      <c r="CJ233" s="33"/>
      <c r="CK233" s="33"/>
      <c r="CL233" s="33"/>
      <c r="CM233" s="33"/>
      <c r="CN233" s="33"/>
      <c r="CO233" s="33"/>
      <c r="CP233" s="33"/>
    </row>
    <row r="234" spans="1:94" s="40" customFormat="1" x14ac:dyDescent="0.25">
      <c r="A234" s="287" t="s">
        <v>1299</v>
      </c>
      <c r="B234" s="67"/>
      <c r="C234" s="84"/>
      <c r="D234" s="67"/>
      <c r="E234" s="67"/>
      <c r="F234" s="57"/>
      <c r="G234" s="67"/>
      <c r="H234" s="67"/>
      <c r="I234" s="67"/>
      <c r="J234" s="67"/>
      <c r="K234" s="67"/>
      <c r="L234" s="50"/>
      <c r="M234" s="67"/>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c r="BG234" s="33"/>
      <c r="BH234" s="33"/>
      <c r="BI234" s="33"/>
      <c r="BJ234" s="33"/>
      <c r="BK234" s="33"/>
      <c r="BL234" s="33"/>
      <c r="BM234" s="33"/>
      <c r="BN234" s="33"/>
      <c r="BO234" s="33"/>
      <c r="BP234" s="33"/>
      <c r="BQ234" s="33"/>
      <c r="BR234" s="33"/>
      <c r="BS234" s="33"/>
      <c r="BT234" s="33"/>
      <c r="BU234" s="33"/>
      <c r="BV234" s="33"/>
      <c r="BW234" s="33"/>
      <c r="BX234" s="33"/>
      <c r="BY234" s="33"/>
      <c r="BZ234" s="33"/>
      <c r="CA234" s="33"/>
      <c r="CB234" s="33"/>
      <c r="CC234" s="33"/>
      <c r="CD234" s="33"/>
      <c r="CE234" s="33"/>
      <c r="CF234" s="33"/>
      <c r="CG234" s="33"/>
      <c r="CH234" s="33"/>
      <c r="CI234" s="33"/>
      <c r="CJ234" s="33"/>
      <c r="CK234" s="33"/>
      <c r="CL234" s="33"/>
      <c r="CM234" s="33"/>
      <c r="CN234" s="33"/>
      <c r="CO234" s="33"/>
      <c r="CP234" s="33"/>
    </row>
    <row r="235" spans="1:94" outlineLevel="1" x14ac:dyDescent="0.25">
      <c r="A235" s="288" t="s">
        <v>835</v>
      </c>
      <c r="B235" s="63"/>
      <c r="C235" s="176"/>
      <c r="D235" s="43"/>
      <c r="E235" s="43"/>
      <c r="F235" s="41"/>
      <c r="G235" s="170"/>
      <c r="H235" s="200"/>
      <c r="I235" s="170"/>
      <c r="J235" s="200"/>
      <c r="K235" s="170"/>
      <c r="L235" s="50"/>
      <c r="M235" s="68"/>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c r="BG235" s="33"/>
      <c r="BH235" s="33"/>
      <c r="BI235" s="33"/>
      <c r="BJ235" s="33"/>
      <c r="BK235" s="33"/>
      <c r="BL235" s="33"/>
      <c r="BM235" s="33"/>
      <c r="BN235" s="33"/>
      <c r="BO235" s="33"/>
      <c r="BP235" s="33"/>
      <c r="BQ235" s="33"/>
      <c r="BR235" s="33"/>
      <c r="BS235" s="33"/>
      <c r="BT235" s="33"/>
      <c r="BU235" s="33"/>
      <c r="BV235" s="33"/>
      <c r="BW235" s="33"/>
      <c r="BX235" s="33"/>
      <c r="BY235" s="33"/>
      <c r="BZ235" s="33"/>
      <c r="CA235" s="33"/>
      <c r="CB235" s="33"/>
      <c r="CC235" s="33"/>
      <c r="CD235" s="33"/>
      <c r="CE235" s="33"/>
      <c r="CF235" s="33"/>
      <c r="CG235" s="33"/>
      <c r="CH235" s="33"/>
      <c r="CI235" s="33"/>
      <c r="CJ235" s="33"/>
      <c r="CK235" s="33"/>
      <c r="CL235" s="33"/>
      <c r="CM235" s="33"/>
      <c r="CN235" s="33"/>
      <c r="CO235" s="33"/>
      <c r="CP235" s="33"/>
    </row>
    <row r="236" spans="1:94" s="40" customFormat="1" ht="30" outlineLevel="1" x14ac:dyDescent="0.25">
      <c r="A236" s="442">
        <f>A233+1</f>
        <v>188</v>
      </c>
      <c r="B236" s="43" t="s">
        <v>269</v>
      </c>
      <c r="C236" s="178"/>
      <c r="D236" s="43"/>
      <c r="E236" s="43"/>
      <c r="F236" s="41" t="s">
        <v>14</v>
      </c>
      <c r="G236" s="42"/>
      <c r="H236" s="42"/>
      <c r="I236" s="42"/>
      <c r="J236" s="42"/>
      <c r="K236" s="42"/>
      <c r="L236" s="50"/>
      <c r="M236" s="68"/>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c r="BG236" s="33"/>
      <c r="BH236" s="33"/>
      <c r="BI236" s="33"/>
      <c r="BJ236" s="33"/>
      <c r="BK236" s="33"/>
      <c r="BL236" s="33"/>
      <c r="BM236" s="33"/>
      <c r="BN236" s="33"/>
      <c r="BO236" s="33"/>
      <c r="BP236" s="33"/>
      <c r="BQ236" s="33"/>
      <c r="BR236" s="33"/>
      <c r="BS236" s="33"/>
      <c r="BT236" s="33"/>
      <c r="BU236" s="33"/>
      <c r="BV236" s="33"/>
      <c r="BW236" s="33"/>
      <c r="BX236" s="33"/>
      <c r="BY236" s="33"/>
      <c r="BZ236" s="33"/>
      <c r="CA236" s="33"/>
      <c r="CB236" s="33"/>
      <c r="CC236" s="33"/>
      <c r="CD236" s="33"/>
      <c r="CE236" s="33"/>
      <c r="CF236" s="33"/>
      <c r="CG236" s="33"/>
      <c r="CH236" s="33"/>
      <c r="CI236" s="33"/>
      <c r="CJ236" s="33"/>
      <c r="CK236" s="33"/>
      <c r="CL236" s="33"/>
      <c r="CM236" s="33"/>
      <c r="CN236" s="33"/>
      <c r="CO236" s="33"/>
      <c r="CP236" s="33"/>
    </row>
    <row r="237" spans="1:94" s="40" customFormat="1" ht="182.25" customHeight="1" outlineLevel="1" x14ac:dyDescent="0.25">
      <c r="A237" s="442">
        <f>A236+1</f>
        <v>189</v>
      </c>
      <c r="B237" s="43" t="s">
        <v>911</v>
      </c>
      <c r="C237" s="48" t="str">
        <f t="shared" ref="C237:C242" si="16">IF(F$236="Non","N/A","")</f>
        <v/>
      </c>
      <c r="D237" s="43" t="s">
        <v>828</v>
      </c>
      <c r="E237" s="43" t="s">
        <v>826</v>
      </c>
      <c r="F237" s="41"/>
      <c r="G237" s="42"/>
      <c r="H237" s="42"/>
      <c r="I237" s="42"/>
      <c r="J237" s="42"/>
      <c r="K237" s="42"/>
      <c r="L237" s="50"/>
      <c r="M237" s="68"/>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c r="BG237" s="33"/>
      <c r="BH237" s="33"/>
      <c r="BI237" s="33"/>
      <c r="BJ237" s="33"/>
      <c r="BK237" s="33"/>
      <c r="BL237" s="33"/>
      <c r="BM237" s="33"/>
      <c r="BN237" s="33"/>
      <c r="BO237" s="33"/>
      <c r="BP237" s="33"/>
      <c r="BQ237" s="33"/>
      <c r="BR237" s="33"/>
      <c r="BS237" s="33"/>
      <c r="BT237" s="33"/>
      <c r="BU237" s="33"/>
      <c r="BV237" s="33"/>
      <c r="BW237" s="33"/>
      <c r="BX237" s="33"/>
      <c r="BY237" s="33"/>
      <c r="BZ237" s="33"/>
      <c r="CA237" s="33"/>
      <c r="CB237" s="33"/>
      <c r="CC237" s="33"/>
      <c r="CD237" s="33"/>
      <c r="CE237" s="33"/>
      <c r="CF237" s="33"/>
      <c r="CG237" s="33"/>
      <c r="CH237" s="33"/>
      <c r="CI237" s="33"/>
      <c r="CJ237" s="33"/>
      <c r="CK237" s="33"/>
      <c r="CL237" s="33"/>
      <c r="CM237" s="33"/>
      <c r="CN237" s="33"/>
      <c r="CO237" s="33"/>
      <c r="CP237" s="33"/>
    </row>
    <row r="238" spans="1:94" s="40" customFormat="1" ht="92.25" customHeight="1" outlineLevel="1" x14ac:dyDescent="0.25">
      <c r="A238" s="442">
        <f>A237+1</f>
        <v>190</v>
      </c>
      <c r="B238" s="43" t="s">
        <v>827</v>
      </c>
      <c r="C238" s="48" t="str">
        <f t="shared" si="16"/>
        <v/>
      </c>
      <c r="D238" s="43" t="s">
        <v>829</v>
      </c>
      <c r="E238" s="43"/>
      <c r="F238" s="41"/>
      <c r="G238" s="42"/>
      <c r="H238" s="42"/>
      <c r="I238" s="42"/>
      <c r="J238" s="42"/>
      <c r="K238" s="42"/>
      <c r="L238" s="50"/>
      <c r="M238" s="68"/>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c r="BG238" s="33"/>
      <c r="BH238" s="33"/>
      <c r="BI238" s="33"/>
      <c r="BJ238" s="33"/>
      <c r="BK238" s="33"/>
      <c r="BL238" s="33"/>
      <c r="BM238" s="33"/>
      <c r="BN238" s="33"/>
      <c r="BO238" s="33"/>
      <c r="BP238" s="33"/>
      <c r="BQ238" s="33"/>
      <c r="BR238" s="33"/>
      <c r="BS238" s="33"/>
      <c r="BT238" s="33"/>
      <c r="BU238" s="33"/>
      <c r="BV238" s="33"/>
      <c r="BW238" s="33"/>
      <c r="BX238" s="33"/>
      <c r="BY238" s="33"/>
      <c r="BZ238" s="33"/>
      <c r="CA238" s="33"/>
      <c r="CB238" s="33"/>
      <c r="CC238" s="33"/>
      <c r="CD238" s="33"/>
      <c r="CE238" s="33"/>
      <c r="CF238" s="33"/>
      <c r="CG238" s="33"/>
      <c r="CH238" s="33"/>
      <c r="CI238" s="33"/>
      <c r="CJ238" s="33"/>
      <c r="CK238" s="33"/>
      <c r="CL238" s="33"/>
      <c r="CM238" s="33"/>
      <c r="CN238" s="33"/>
      <c r="CO238" s="33"/>
      <c r="CP238" s="33"/>
    </row>
    <row r="239" spans="1:94" s="40" customFormat="1" ht="123" customHeight="1" outlineLevel="1" x14ac:dyDescent="0.25">
      <c r="A239" s="442">
        <f>A238+1</f>
        <v>191</v>
      </c>
      <c r="B239" s="43" t="s">
        <v>830</v>
      </c>
      <c r="C239" s="48" t="str">
        <f t="shared" si="16"/>
        <v/>
      </c>
      <c r="D239" s="43" t="s">
        <v>514</v>
      </c>
      <c r="E239" s="43" t="s">
        <v>832</v>
      </c>
      <c r="F239" s="41"/>
      <c r="G239" s="42"/>
      <c r="H239" s="42"/>
      <c r="I239" s="42"/>
      <c r="J239" s="42"/>
      <c r="K239" s="42"/>
      <c r="L239" s="50"/>
      <c r="M239" s="68"/>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c r="BG239" s="33"/>
      <c r="BH239" s="33"/>
      <c r="BI239" s="33"/>
      <c r="BJ239" s="33"/>
      <c r="BK239" s="33"/>
      <c r="BL239" s="33"/>
      <c r="BM239" s="33"/>
      <c r="BN239" s="33"/>
      <c r="BO239" s="33"/>
      <c r="BP239" s="33"/>
      <c r="BQ239" s="33"/>
      <c r="BR239" s="33"/>
      <c r="BS239" s="33"/>
      <c r="BT239" s="33"/>
      <c r="BU239" s="33"/>
      <c r="BV239" s="33"/>
      <c r="BW239" s="33"/>
      <c r="BX239" s="33"/>
      <c r="BY239" s="33"/>
      <c r="BZ239" s="33"/>
      <c r="CA239" s="33"/>
      <c r="CB239" s="33"/>
      <c r="CC239" s="33"/>
      <c r="CD239" s="33"/>
      <c r="CE239" s="33"/>
      <c r="CF239" s="33"/>
      <c r="CG239" s="33"/>
      <c r="CH239" s="33"/>
      <c r="CI239" s="33"/>
      <c r="CJ239" s="33"/>
      <c r="CK239" s="33"/>
      <c r="CL239" s="33"/>
      <c r="CM239" s="33"/>
      <c r="CN239" s="33"/>
      <c r="CO239" s="33"/>
      <c r="CP239" s="33"/>
    </row>
    <row r="240" spans="1:94" s="40" customFormat="1" ht="90" outlineLevel="1" x14ac:dyDescent="0.25">
      <c r="A240" s="442">
        <f>A239+1</f>
        <v>192</v>
      </c>
      <c r="B240" s="43" t="s">
        <v>831</v>
      </c>
      <c r="C240" s="48" t="str">
        <f t="shared" si="16"/>
        <v/>
      </c>
      <c r="D240" s="43" t="s">
        <v>512</v>
      </c>
      <c r="E240" s="43"/>
      <c r="F240" s="41"/>
      <c r="G240" s="42"/>
      <c r="H240" s="42"/>
      <c r="I240" s="42"/>
      <c r="J240" s="42"/>
      <c r="K240" s="42"/>
      <c r="L240" s="50"/>
      <c r="M240" s="68"/>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c r="BG240" s="33"/>
      <c r="BH240" s="33"/>
      <c r="BI240" s="33"/>
      <c r="BJ240" s="33"/>
      <c r="BK240" s="33"/>
      <c r="BL240" s="33"/>
      <c r="BM240" s="33"/>
      <c r="BN240" s="33"/>
      <c r="BO240" s="33"/>
      <c r="BP240" s="33"/>
      <c r="BQ240" s="33"/>
      <c r="BR240" s="33"/>
      <c r="BS240" s="33"/>
      <c r="BT240" s="33"/>
      <c r="BU240" s="33"/>
      <c r="BV240" s="33"/>
      <c r="BW240" s="33"/>
      <c r="BX240" s="33"/>
      <c r="BY240" s="33"/>
      <c r="BZ240" s="33"/>
      <c r="CA240" s="33"/>
      <c r="CB240" s="33"/>
      <c r="CC240" s="33"/>
      <c r="CD240" s="33"/>
      <c r="CE240" s="33"/>
      <c r="CF240" s="33"/>
      <c r="CG240" s="33"/>
      <c r="CH240" s="33"/>
      <c r="CI240" s="33"/>
      <c r="CJ240" s="33"/>
      <c r="CK240" s="33"/>
      <c r="CL240" s="33"/>
      <c r="CM240" s="33"/>
      <c r="CN240" s="33"/>
      <c r="CO240" s="33"/>
      <c r="CP240" s="33"/>
    </row>
    <row r="241" spans="1:94" s="40" customFormat="1" ht="75" outlineLevel="1" x14ac:dyDescent="0.25">
      <c r="A241" s="442">
        <f t="shared" ref="A241" si="17">A240+1</f>
        <v>193</v>
      </c>
      <c r="B241" s="43" t="s">
        <v>912</v>
      </c>
      <c r="C241" s="48" t="str">
        <f t="shared" si="16"/>
        <v/>
      </c>
      <c r="D241" s="43" t="s">
        <v>513</v>
      </c>
      <c r="E241" s="43" t="s">
        <v>842</v>
      </c>
      <c r="F241" s="41"/>
      <c r="G241" s="42"/>
      <c r="H241" s="42"/>
      <c r="I241" s="42"/>
      <c r="J241" s="42"/>
      <c r="K241" s="42"/>
      <c r="L241" s="50"/>
      <c r="M241" s="68"/>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c r="BG241" s="33"/>
      <c r="BH241" s="33"/>
      <c r="BI241" s="33"/>
      <c r="BJ241" s="33"/>
      <c r="BK241" s="33"/>
      <c r="BL241" s="33"/>
      <c r="BM241" s="33"/>
      <c r="BN241" s="33"/>
      <c r="BO241" s="33"/>
      <c r="BP241" s="33"/>
      <c r="BQ241" s="33"/>
      <c r="BR241" s="33"/>
      <c r="BS241" s="33"/>
      <c r="BT241" s="33"/>
      <c r="BU241" s="33"/>
      <c r="BV241" s="33"/>
      <c r="BW241" s="33"/>
      <c r="BX241" s="33"/>
      <c r="BY241" s="33"/>
      <c r="BZ241" s="33"/>
      <c r="CA241" s="33"/>
      <c r="CB241" s="33"/>
      <c r="CC241" s="33"/>
      <c r="CD241" s="33"/>
      <c r="CE241" s="33"/>
      <c r="CF241" s="33"/>
      <c r="CG241" s="33"/>
      <c r="CH241" s="33"/>
      <c r="CI241" s="33"/>
      <c r="CJ241" s="33"/>
      <c r="CK241" s="33"/>
      <c r="CL241" s="33"/>
      <c r="CM241" s="33"/>
      <c r="CN241" s="33"/>
      <c r="CO241" s="33"/>
      <c r="CP241" s="33"/>
    </row>
    <row r="242" spans="1:94" s="40" customFormat="1" ht="105" outlineLevel="1" x14ac:dyDescent="0.25">
      <c r="A242" s="442">
        <f>A241+1</f>
        <v>194</v>
      </c>
      <c r="B242" s="43" t="s">
        <v>833</v>
      </c>
      <c r="C242" s="48" t="str">
        <f t="shared" si="16"/>
        <v/>
      </c>
      <c r="D242" s="43" t="s">
        <v>515</v>
      </c>
      <c r="E242" s="43" t="s">
        <v>834</v>
      </c>
      <c r="F242" s="41"/>
      <c r="G242" s="42"/>
      <c r="H242" s="42"/>
      <c r="I242" s="42"/>
      <c r="J242" s="42"/>
      <c r="K242" s="42"/>
      <c r="L242" s="50"/>
      <c r="M242" s="68"/>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c r="BG242" s="33"/>
      <c r="BH242" s="33"/>
      <c r="BI242" s="33"/>
      <c r="BJ242" s="33"/>
      <c r="BK242" s="33"/>
      <c r="BL242" s="33"/>
      <c r="BM242" s="33"/>
      <c r="BN242" s="33"/>
      <c r="BO242" s="33"/>
      <c r="BP242" s="33"/>
      <c r="BQ242" s="33"/>
      <c r="BR242" s="33"/>
      <c r="BS242" s="33"/>
      <c r="BT242" s="33"/>
      <c r="BU242" s="33"/>
      <c r="BV242" s="33"/>
      <c r="BW242" s="33"/>
      <c r="BX242" s="33"/>
      <c r="BY242" s="33"/>
      <c r="BZ242" s="33"/>
      <c r="CA242" s="33"/>
      <c r="CB242" s="33"/>
      <c r="CC242" s="33"/>
      <c r="CD242" s="33"/>
      <c r="CE242" s="33"/>
      <c r="CF242" s="33"/>
      <c r="CG242" s="33"/>
      <c r="CH242" s="33"/>
      <c r="CI242" s="33"/>
      <c r="CJ242" s="33"/>
      <c r="CK242" s="33"/>
      <c r="CL242" s="33"/>
      <c r="CM242" s="33"/>
      <c r="CN242" s="33"/>
      <c r="CO242" s="33"/>
      <c r="CP242" s="33"/>
    </row>
    <row r="243" spans="1:94" outlineLevel="1" x14ac:dyDescent="0.25">
      <c r="A243" s="288" t="s">
        <v>836</v>
      </c>
      <c r="B243" s="63"/>
      <c r="C243" s="176"/>
      <c r="D243" s="43"/>
      <c r="E243" s="43"/>
      <c r="F243" s="41"/>
      <c r="G243" s="170"/>
      <c r="H243" s="200"/>
      <c r="I243" s="170"/>
      <c r="J243" s="200"/>
      <c r="K243" s="170"/>
      <c r="L243" s="50"/>
      <c r="M243" s="68"/>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c r="BG243" s="33"/>
      <c r="BH243" s="33"/>
      <c r="BI243" s="33"/>
      <c r="BJ243" s="33"/>
      <c r="BK243" s="33"/>
      <c r="BL243" s="33"/>
      <c r="BM243" s="33"/>
      <c r="BN243" s="33"/>
      <c r="BO243" s="33"/>
      <c r="BP243" s="33"/>
      <c r="BQ243" s="33"/>
      <c r="BR243" s="33"/>
      <c r="BS243" s="33"/>
      <c r="BT243" s="33"/>
      <c r="BU243" s="33"/>
      <c r="BV243" s="33"/>
      <c r="BW243" s="33"/>
      <c r="BX243" s="33"/>
      <c r="BY243" s="33"/>
      <c r="BZ243" s="33"/>
      <c r="CA243" s="33"/>
      <c r="CB243" s="33"/>
      <c r="CC243" s="33"/>
      <c r="CD243" s="33"/>
      <c r="CE243" s="33"/>
      <c r="CF243" s="33"/>
      <c r="CG243" s="33"/>
      <c r="CH243" s="33"/>
      <c r="CI243" s="33"/>
      <c r="CJ243" s="33"/>
      <c r="CK243" s="33"/>
      <c r="CL243" s="33"/>
      <c r="CM243" s="33"/>
      <c r="CN243" s="33"/>
      <c r="CO243" s="33"/>
      <c r="CP243" s="33"/>
    </row>
    <row r="244" spans="1:94" s="40" customFormat="1" ht="198.75" customHeight="1" outlineLevel="1" x14ac:dyDescent="0.25">
      <c r="A244" s="442">
        <f>A242+1</f>
        <v>195</v>
      </c>
      <c r="B244" s="43" t="s">
        <v>270</v>
      </c>
      <c r="C244" s="178"/>
      <c r="D244" s="43" t="s">
        <v>516</v>
      </c>
      <c r="E244" s="43" t="s">
        <v>1306</v>
      </c>
      <c r="F244" s="41"/>
      <c r="G244" s="42"/>
      <c r="H244" s="42"/>
      <c r="I244" s="42"/>
      <c r="J244" s="42"/>
      <c r="K244" s="42"/>
      <c r="L244" s="50"/>
      <c r="M244" s="68"/>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c r="BG244" s="33"/>
      <c r="BH244" s="33"/>
      <c r="BI244" s="33"/>
      <c r="BJ244" s="33"/>
      <c r="BK244" s="33"/>
      <c r="BL244" s="33"/>
      <c r="BM244" s="33"/>
      <c r="BN244" s="33"/>
      <c r="BO244" s="33"/>
      <c r="BP244" s="33"/>
      <c r="BQ244" s="33"/>
      <c r="BR244" s="33"/>
      <c r="BS244" s="33"/>
      <c r="BT244" s="33"/>
      <c r="BU244" s="33"/>
      <c r="BV244" s="33"/>
      <c r="BW244" s="33"/>
      <c r="BX244" s="33"/>
      <c r="BY244" s="33"/>
      <c r="BZ244" s="33"/>
      <c r="CA244" s="33"/>
      <c r="CB244" s="33"/>
      <c r="CC244" s="33"/>
      <c r="CD244" s="33"/>
      <c r="CE244" s="33"/>
      <c r="CF244" s="33"/>
      <c r="CG244" s="33"/>
      <c r="CH244" s="33"/>
      <c r="CI244" s="33"/>
      <c r="CJ244" s="33"/>
      <c r="CK244" s="33"/>
      <c r="CL244" s="33"/>
      <c r="CM244" s="33"/>
      <c r="CN244" s="33"/>
      <c r="CO244" s="33"/>
      <c r="CP244" s="33"/>
    </row>
    <row r="245" spans="1:94" outlineLevel="1" x14ac:dyDescent="0.25">
      <c r="A245" s="288" t="s">
        <v>838</v>
      </c>
      <c r="B245" s="63"/>
      <c r="C245" s="176"/>
      <c r="D245" s="43"/>
      <c r="E245" s="43"/>
      <c r="F245" s="41"/>
      <c r="G245" s="170"/>
      <c r="H245" s="200"/>
      <c r="I245" s="170"/>
      <c r="J245" s="200"/>
      <c r="K245" s="170"/>
      <c r="L245" s="50"/>
      <c r="M245" s="68"/>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c r="BG245" s="33"/>
      <c r="BH245" s="33"/>
      <c r="BI245" s="33"/>
      <c r="BJ245" s="33"/>
      <c r="BK245" s="33"/>
      <c r="BL245" s="33"/>
      <c r="BM245" s="33"/>
      <c r="BN245" s="33"/>
      <c r="BO245" s="33"/>
      <c r="BP245" s="33"/>
      <c r="BQ245" s="33"/>
      <c r="BR245" s="33"/>
      <c r="BS245" s="33"/>
      <c r="BT245" s="33"/>
      <c r="BU245" s="33"/>
      <c r="BV245" s="33"/>
      <c r="BW245" s="33"/>
      <c r="BX245" s="33"/>
      <c r="BY245" s="33"/>
      <c r="BZ245" s="33"/>
      <c r="CA245" s="33"/>
      <c r="CB245" s="33"/>
      <c r="CC245" s="33"/>
      <c r="CD245" s="33"/>
      <c r="CE245" s="33"/>
      <c r="CF245" s="33"/>
      <c r="CG245" s="33"/>
      <c r="CH245" s="33"/>
      <c r="CI245" s="33"/>
      <c r="CJ245" s="33"/>
      <c r="CK245" s="33"/>
      <c r="CL245" s="33"/>
      <c r="CM245" s="33"/>
      <c r="CN245" s="33"/>
      <c r="CO245" s="33"/>
      <c r="CP245" s="33"/>
    </row>
    <row r="246" spans="1:94" s="40" customFormat="1" ht="89.25" customHeight="1" outlineLevel="1" x14ac:dyDescent="0.25">
      <c r="A246" s="442">
        <f>A244+1</f>
        <v>196</v>
      </c>
      <c r="B246" s="43" t="s">
        <v>271</v>
      </c>
      <c r="C246" s="178"/>
      <c r="D246" s="43" t="s">
        <v>517</v>
      </c>
      <c r="E246" s="43" t="s">
        <v>837</v>
      </c>
      <c r="F246" s="41"/>
      <c r="G246" s="42"/>
      <c r="H246" s="42"/>
      <c r="I246" s="42"/>
      <c r="J246" s="42"/>
      <c r="K246" s="42"/>
      <c r="L246" s="50"/>
      <c r="M246" s="68"/>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c r="BE246" s="33"/>
      <c r="BF246" s="33"/>
      <c r="BG246" s="33"/>
      <c r="BH246" s="33"/>
      <c r="BI246" s="33"/>
      <c r="BJ246" s="33"/>
      <c r="BK246" s="33"/>
      <c r="BL246" s="33"/>
      <c r="BM246" s="33"/>
      <c r="BN246" s="33"/>
      <c r="BO246" s="33"/>
      <c r="BP246" s="33"/>
      <c r="BQ246" s="33"/>
      <c r="BR246" s="33"/>
      <c r="BS246" s="33"/>
      <c r="BT246" s="33"/>
      <c r="BU246" s="33"/>
      <c r="BV246" s="33"/>
      <c r="BW246" s="33"/>
      <c r="BX246" s="33"/>
      <c r="BY246" s="33"/>
      <c r="BZ246" s="33"/>
      <c r="CA246" s="33"/>
      <c r="CB246" s="33"/>
      <c r="CC246" s="33"/>
      <c r="CD246" s="33"/>
      <c r="CE246" s="33"/>
      <c r="CF246" s="33"/>
      <c r="CG246" s="33"/>
      <c r="CH246" s="33"/>
      <c r="CI246" s="33"/>
      <c r="CJ246" s="33"/>
      <c r="CK246" s="33"/>
      <c r="CL246" s="33"/>
      <c r="CM246" s="33"/>
      <c r="CN246" s="33"/>
      <c r="CO246" s="33"/>
      <c r="CP246" s="33"/>
    </row>
    <row r="247" spans="1:94" x14ac:dyDescent="0.25">
      <c r="A247" s="287" t="s">
        <v>272</v>
      </c>
      <c r="B247" s="67"/>
      <c r="C247" s="84"/>
      <c r="D247" s="67"/>
      <c r="E247" s="67"/>
      <c r="F247" s="57"/>
      <c r="G247" s="67"/>
      <c r="H247" s="67"/>
      <c r="I247" s="67"/>
      <c r="J247" s="67"/>
      <c r="K247" s="67"/>
      <c r="L247" s="50"/>
      <c r="M247" s="67"/>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c r="BG247" s="33"/>
      <c r="BH247" s="33"/>
      <c r="BI247" s="33"/>
      <c r="BJ247" s="33"/>
      <c r="BK247" s="33"/>
      <c r="BL247" s="33"/>
      <c r="BM247" s="33"/>
      <c r="BN247" s="33"/>
      <c r="BO247" s="33"/>
      <c r="BP247" s="33"/>
      <c r="BQ247" s="33"/>
      <c r="BR247" s="33"/>
      <c r="BS247" s="33"/>
      <c r="BT247" s="33"/>
      <c r="BU247" s="33"/>
      <c r="BV247" s="33"/>
      <c r="BW247" s="33"/>
      <c r="BX247" s="33"/>
      <c r="BY247" s="33"/>
      <c r="BZ247" s="33"/>
      <c r="CA247" s="33"/>
      <c r="CB247" s="33"/>
      <c r="CC247" s="33"/>
      <c r="CD247" s="33"/>
      <c r="CE247" s="33"/>
      <c r="CF247" s="33"/>
      <c r="CG247" s="33"/>
      <c r="CH247" s="33"/>
      <c r="CI247" s="33"/>
      <c r="CJ247" s="33"/>
      <c r="CK247" s="33"/>
      <c r="CL247" s="33"/>
      <c r="CM247" s="33"/>
      <c r="CN247" s="33"/>
      <c r="CO247" s="33"/>
      <c r="CP247" s="33"/>
    </row>
    <row r="248" spans="1:94" s="33" customFormat="1" ht="409.5" customHeight="1" outlineLevel="1" x14ac:dyDescent="0.25">
      <c r="A248" s="442">
        <f>A246+1</f>
        <v>197</v>
      </c>
      <c r="B248" s="43" t="s">
        <v>1065</v>
      </c>
      <c r="C248" s="48" t="str">
        <f>IF('Infos clés'!K$111=TRUE,Formules!B$152,Formules!C$152)</f>
        <v>ISA 540 est d'application</v>
      </c>
      <c r="D248" s="43" t="s">
        <v>839</v>
      </c>
      <c r="E248" s="43" t="s">
        <v>1301</v>
      </c>
      <c r="F248" s="41"/>
      <c r="G248" s="42"/>
      <c r="H248" s="42"/>
      <c r="I248" s="42"/>
      <c r="J248" s="42"/>
      <c r="K248" s="42"/>
      <c r="L248" s="50"/>
      <c r="M248" s="68"/>
    </row>
    <row r="249" spans="1:94" s="33" customFormat="1" ht="141" customHeight="1" outlineLevel="1" x14ac:dyDescent="0.25">
      <c r="A249" s="442">
        <f>A248+1</f>
        <v>198</v>
      </c>
      <c r="B249" s="43" t="s">
        <v>1066</v>
      </c>
      <c r="C249" s="48" t="str">
        <f>IF('Infos clés'!K$111=TRUE,"",Formules!C$152)</f>
        <v/>
      </c>
      <c r="D249" s="43" t="s">
        <v>521</v>
      </c>
      <c r="E249" s="43" t="s">
        <v>1034</v>
      </c>
      <c r="F249" s="41"/>
      <c r="G249" s="42"/>
      <c r="H249" s="42"/>
      <c r="I249" s="42"/>
      <c r="J249" s="42"/>
      <c r="K249" s="42"/>
      <c r="L249" s="50"/>
      <c r="M249" s="68"/>
    </row>
    <row r="250" spans="1:94" s="33" customFormat="1" ht="409.5" outlineLevel="1" x14ac:dyDescent="0.25">
      <c r="A250" s="442">
        <f>A249+1</f>
        <v>199</v>
      </c>
      <c r="B250" s="43" t="s">
        <v>1067</v>
      </c>
      <c r="C250" s="48" t="str">
        <f>IF('Infos clés'!K$111=TRUE,"",Formules!C$152)</f>
        <v/>
      </c>
      <c r="D250" s="43" t="s">
        <v>520</v>
      </c>
      <c r="E250" s="43" t="s">
        <v>1033</v>
      </c>
      <c r="F250" s="41"/>
      <c r="G250" s="42"/>
      <c r="H250" s="42"/>
      <c r="I250" s="42"/>
      <c r="J250" s="42"/>
      <c r="K250" s="42"/>
      <c r="L250" s="50"/>
      <c r="M250" s="68"/>
    </row>
    <row r="251" spans="1:94" s="33" customFormat="1" ht="375" outlineLevel="1" x14ac:dyDescent="0.25">
      <c r="A251" s="442">
        <f>A250+1</f>
        <v>200</v>
      </c>
      <c r="B251" s="64" t="s">
        <v>1035</v>
      </c>
      <c r="C251" s="48" t="str">
        <f>IF('Infos clés'!K$111=TRUE,"",Formules!C$152)</f>
        <v/>
      </c>
      <c r="D251" s="43" t="s">
        <v>522</v>
      </c>
      <c r="E251" s="43" t="s">
        <v>1307</v>
      </c>
      <c r="F251" s="41"/>
      <c r="G251" s="42"/>
      <c r="H251" s="42"/>
      <c r="I251" s="42"/>
      <c r="J251" s="42"/>
      <c r="K251" s="42"/>
      <c r="L251" s="50"/>
      <c r="M251" s="68"/>
    </row>
    <row r="252" spans="1:94" s="33" customFormat="1" ht="156" customHeight="1" outlineLevel="1" x14ac:dyDescent="0.25">
      <c r="A252" s="442">
        <f>A251+1</f>
        <v>201</v>
      </c>
      <c r="B252" s="64" t="s">
        <v>1036</v>
      </c>
      <c r="C252" s="48" t="str">
        <f>IF('Infos clés'!K$111=TRUE,"",Formules!C$152)</f>
        <v/>
      </c>
      <c r="D252" s="43" t="s">
        <v>523</v>
      </c>
      <c r="E252" s="43" t="s">
        <v>840</v>
      </c>
      <c r="F252" s="41"/>
      <c r="G252" s="42"/>
      <c r="H252" s="42"/>
      <c r="I252" s="42"/>
      <c r="J252" s="42"/>
      <c r="K252" s="42"/>
      <c r="L252" s="50"/>
      <c r="M252" s="68"/>
    </row>
    <row r="253" spans="1:94" s="33" customFormat="1" ht="64.5" customHeight="1" outlineLevel="1" x14ac:dyDescent="0.25">
      <c r="A253" s="442">
        <f t="shared" ref="A253" si="18">A252+1</f>
        <v>202</v>
      </c>
      <c r="B253" s="64" t="s">
        <v>273</v>
      </c>
      <c r="C253" s="48" t="str">
        <f>IF('Infos clés'!K$111=TRUE,"",Formules!C$152)</f>
        <v/>
      </c>
      <c r="D253" s="43" t="s">
        <v>524</v>
      </c>
      <c r="E253" s="43" t="s">
        <v>841</v>
      </c>
      <c r="F253" s="41"/>
      <c r="G253" s="42"/>
      <c r="H253" s="42"/>
      <c r="I253" s="42"/>
      <c r="J253" s="42"/>
      <c r="K253" s="42"/>
      <c r="L253" s="50"/>
      <c r="M253" s="68"/>
    </row>
    <row r="254" spans="1:94" x14ac:dyDescent="0.25">
      <c r="A254" s="287" t="s">
        <v>231</v>
      </c>
      <c r="B254" s="67"/>
      <c r="C254" s="84"/>
      <c r="D254" s="67"/>
      <c r="E254" s="67"/>
      <c r="F254" s="57"/>
      <c r="G254" s="67"/>
      <c r="H254" s="67"/>
      <c r="I254" s="67"/>
      <c r="J254" s="67"/>
      <c r="K254" s="67"/>
      <c r="L254" s="50"/>
      <c r="M254" s="67"/>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c r="AT254" s="33"/>
      <c r="AU254" s="33"/>
      <c r="AV254" s="33"/>
      <c r="AW254" s="33"/>
      <c r="AX254" s="33"/>
      <c r="AY254" s="33"/>
      <c r="AZ254" s="33"/>
      <c r="BA254" s="33"/>
      <c r="BB254" s="33"/>
      <c r="BC254" s="33"/>
      <c r="BD254" s="33"/>
      <c r="BE254" s="33"/>
      <c r="BF254" s="33"/>
      <c r="BG254" s="33"/>
      <c r="BH254" s="33"/>
      <c r="BI254" s="33"/>
      <c r="BJ254" s="33"/>
      <c r="BK254" s="33"/>
      <c r="BL254" s="33"/>
      <c r="BM254" s="33"/>
      <c r="BN254" s="33"/>
      <c r="BO254" s="33"/>
      <c r="BP254" s="33"/>
      <c r="BQ254" s="33"/>
      <c r="BR254" s="33"/>
      <c r="BS254" s="33"/>
      <c r="BT254" s="33"/>
      <c r="BU254" s="33"/>
      <c r="BV254" s="33"/>
      <c r="BW254" s="33"/>
      <c r="BX254" s="33"/>
      <c r="BY254" s="33"/>
      <c r="BZ254" s="33"/>
      <c r="CA254" s="33"/>
      <c r="CB254" s="33"/>
      <c r="CC254" s="33"/>
      <c r="CD254" s="33"/>
      <c r="CE254" s="33"/>
      <c r="CF254" s="33"/>
      <c r="CG254" s="33"/>
      <c r="CH254" s="33"/>
      <c r="CI254" s="33"/>
      <c r="CJ254" s="33"/>
      <c r="CK254" s="33"/>
      <c r="CL254" s="33"/>
      <c r="CM254" s="33"/>
      <c r="CN254" s="33"/>
      <c r="CO254" s="33"/>
      <c r="CP254" s="33"/>
    </row>
    <row r="255" spans="1:94" s="33" customFormat="1" ht="285" outlineLevel="1" x14ac:dyDescent="0.25">
      <c r="A255" s="442">
        <f>A253+1</f>
        <v>203</v>
      </c>
      <c r="B255" s="43" t="s">
        <v>1283</v>
      </c>
      <c r="C255" s="48" t="str">
        <f>IF('Infos clés'!K$112=TRUE,Formules!B$156,Formules!C$156)</f>
        <v>ISA 402 est d'application</v>
      </c>
      <c r="D255" s="43" t="s">
        <v>525</v>
      </c>
      <c r="E255" s="43" t="s">
        <v>1308</v>
      </c>
      <c r="F255" s="41"/>
      <c r="G255" s="42"/>
      <c r="H255" s="42"/>
      <c r="I255" s="42"/>
      <c r="J255" s="42"/>
      <c r="K255" s="42"/>
      <c r="L255" s="50"/>
      <c r="M255" s="68"/>
    </row>
    <row r="256" spans="1:94" s="33" customFormat="1" ht="104.25" customHeight="1" outlineLevel="1" x14ac:dyDescent="0.25">
      <c r="A256" s="442">
        <f>A255+1</f>
        <v>204</v>
      </c>
      <c r="B256" s="64" t="s">
        <v>1309</v>
      </c>
      <c r="C256" s="48" t="str">
        <f>IF('Infos clés'!K$112=TRUE,"",Formules!C$156)</f>
        <v/>
      </c>
      <c r="D256" s="43" t="s">
        <v>526</v>
      </c>
      <c r="E256" s="43" t="s">
        <v>842</v>
      </c>
      <c r="F256" s="41"/>
      <c r="G256" s="42"/>
      <c r="H256" s="42"/>
      <c r="I256" s="42"/>
      <c r="J256" s="42"/>
      <c r="K256" s="42"/>
      <c r="L256" s="50"/>
      <c r="M256" s="68"/>
    </row>
    <row r="257" spans="1:94" s="33" customFormat="1" ht="123" customHeight="1" outlineLevel="1" x14ac:dyDescent="0.25">
      <c r="A257" s="442">
        <f t="shared" ref="A257" si="19">A256+1</f>
        <v>205</v>
      </c>
      <c r="B257" s="64" t="s">
        <v>274</v>
      </c>
      <c r="C257" s="48" t="str">
        <f>IF('Infos clés'!K$112=TRUE,"",Formules!C$156)</f>
        <v/>
      </c>
      <c r="D257" s="43" t="s">
        <v>527</v>
      </c>
      <c r="E257" s="43"/>
      <c r="F257" s="41"/>
      <c r="G257" s="42"/>
      <c r="H257" s="42"/>
      <c r="I257" s="42"/>
      <c r="J257" s="42"/>
      <c r="K257" s="42"/>
      <c r="L257" s="50"/>
      <c r="M257" s="68"/>
    </row>
    <row r="258" spans="1:94" s="33" customFormat="1" ht="255" outlineLevel="1" x14ac:dyDescent="0.25">
      <c r="A258" s="442">
        <f>A257+1</f>
        <v>206</v>
      </c>
      <c r="B258" s="43" t="s">
        <v>1284</v>
      </c>
      <c r="C258" s="48" t="str">
        <f>IF('Infos clés'!K$112=TRUE,"",Formules!C$156)</f>
        <v/>
      </c>
      <c r="D258" s="43" t="s">
        <v>528</v>
      </c>
      <c r="E258" s="43" t="s">
        <v>843</v>
      </c>
      <c r="F258" s="41"/>
      <c r="G258" s="42"/>
      <c r="H258" s="42"/>
      <c r="I258" s="42"/>
      <c r="J258" s="42"/>
      <c r="K258" s="42"/>
      <c r="L258" s="50"/>
      <c r="M258" s="68"/>
    </row>
    <row r="259" spans="1:94" s="33" customFormat="1" ht="201.75" customHeight="1" outlineLevel="1" x14ac:dyDescent="0.25">
      <c r="A259" s="442">
        <f>A258+1</f>
        <v>207</v>
      </c>
      <c r="B259" s="43" t="s">
        <v>1287</v>
      </c>
      <c r="C259" s="48"/>
      <c r="D259" s="43" t="s">
        <v>1285</v>
      </c>
      <c r="E259" s="43" t="s">
        <v>1286</v>
      </c>
      <c r="F259" s="41"/>
      <c r="G259" s="42"/>
      <c r="H259" s="42"/>
      <c r="I259" s="42"/>
      <c r="J259" s="42"/>
      <c r="K259" s="42"/>
      <c r="L259" s="50"/>
      <c r="M259" s="68"/>
    </row>
    <row r="260" spans="1:94" s="33" customFormat="1" ht="156" customHeight="1" outlineLevel="1" x14ac:dyDescent="0.25">
      <c r="A260" s="442">
        <f>A259+1</f>
        <v>208</v>
      </c>
      <c r="B260" s="64" t="s">
        <v>275</v>
      </c>
      <c r="C260" s="48" t="str">
        <f>IF('Infos clés'!K$112=TRUE,"",Formules!C$156)</f>
        <v/>
      </c>
      <c r="D260" s="43" t="s">
        <v>529</v>
      </c>
      <c r="E260" s="43" t="s">
        <v>767</v>
      </c>
      <c r="F260" s="41"/>
      <c r="G260" s="42"/>
      <c r="H260" s="42"/>
      <c r="I260" s="42"/>
      <c r="J260" s="42"/>
      <c r="K260" s="42"/>
      <c r="L260" s="50"/>
      <c r="M260" s="68"/>
    </row>
    <row r="261" spans="1:94" s="33" customFormat="1" ht="108.75" customHeight="1" outlineLevel="1" x14ac:dyDescent="0.25">
      <c r="A261" s="442">
        <f>A260+1</f>
        <v>209</v>
      </c>
      <c r="B261" s="64" t="s">
        <v>1288</v>
      </c>
      <c r="C261" s="48" t="str">
        <f>IF('Infos clés'!K$112=TRUE,"",Formules!C$156)</f>
        <v/>
      </c>
      <c r="D261" s="43" t="s">
        <v>530</v>
      </c>
      <c r="E261" s="43" t="s">
        <v>844</v>
      </c>
      <c r="F261" s="41"/>
      <c r="G261" s="42"/>
      <c r="H261" s="42"/>
      <c r="I261" s="42"/>
      <c r="J261" s="42"/>
      <c r="K261" s="42"/>
      <c r="L261" s="50"/>
      <c r="M261" s="68"/>
    </row>
    <row r="262" spans="1:94" ht="15.75" customHeight="1" x14ac:dyDescent="0.25">
      <c r="A262" s="287" t="s">
        <v>899</v>
      </c>
      <c r="B262" s="67"/>
      <c r="C262" s="84"/>
      <c r="D262" s="67"/>
      <c r="E262" s="67"/>
      <c r="F262" s="57"/>
      <c r="G262" s="67"/>
      <c r="H262" s="67"/>
      <c r="I262" s="67"/>
      <c r="J262" s="67"/>
      <c r="K262" s="67"/>
      <c r="L262" s="50"/>
      <c r="M262" s="67"/>
      <c r="N262" s="33"/>
      <c r="O262" s="33"/>
      <c r="P262" s="33"/>
      <c r="Q262" s="33"/>
      <c r="R262" s="33"/>
      <c r="S262" s="33"/>
      <c r="T262" s="33"/>
      <c r="U262" s="33"/>
      <c r="V262" s="33"/>
      <c r="W262" s="33"/>
      <c r="X262" s="33"/>
      <c r="Y262" s="33"/>
      <c r="Z262" s="33"/>
      <c r="AA262" s="33"/>
      <c r="AB262" s="33"/>
      <c r="AC262" s="33"/>
      <c r="AD262" s="33"/>
      <c r="AE262" s="33"/>
      <c r="AF262" s="33"/>
      <c r="AG262" s="33"/>
      <c r="AH262" s="33"/>
      <c r="AI262" s="33"/>
      <c r="AJ262" s="33"/>
      <c r="AK262" s="33"/>
      <c r="AL262" s="33"/>
      <c r="AM262" s="33"/>
      <c r="AN262" s="33"/>
      <c r="AO262" s="33"/>
      <c r="AP262" s="33"/>
      <c r="AQ262" s="33"/>
      <c r="AR262" s="33"/>
      <c r="AS262" s="33"/>
      <c r="AT262" s="33"/>
      <c r="AU262" s="33"/>
      <c r="AV262" s="33"/>
      <c r="AW262" s="33"/>
      <c r="AX262" s="33"/>
      <c r="AY262" s="33"/>
      <c r="AZ262" s="33"/>
      <c r="BA262" s="33"/>
      <c r="BB262" s="33"/>
      <c r="BC262" s="33"/>
      <c r="BD262" s="33"/>
      <c r="BE262" s="33"/>
      <c r="BF262" s="33"/>
      <c r="BG262" s="33"/>
      <c r="BH262" s="33"/>
      <c r="BI262" s="33"/>
      <c r="BJ262" s="33"/>
      <c r="BK262" s="33"/>
      <c r="BL262" s="33"/>
      <c r="BM262" s="33"/>
      <c r="BN262" s="33"/>
      <c r="BO262" s="33"/>
      <c r="BP262" s="33"/>
      <c r="BQ262" s="33"/>
      <c r="BR262" s="33"/>
      <c r="BS262" s="33"/>
      <c r="BT262" s="33"/>
      <c r="BU262" s="33"/>
      <c r="BV262" s="33"/>
      <c r="BW262" s="33"/>
      <c r="BX262" s="33"/>
      <c r="BY262" s="33"/>
      <c r="BZ262" s="33"/>
      <c r="CA262" s="33"/>
      <c r="CB262" s="33"/>
      <c r="CC262" s="33"/>
      <c r="CD262" s="33"/>
      <c r="CE262" s="33"/>
      <c r="CF262" s="33"/>
      <c r="CG262" s="33"/>
      <c r="CH262" s="33"/>
      <c r="CI262" s="33"/>
      <c r="CJ262" s="33"/>
      <c r="CK262" s="33"/>
      <c r="CL262" s="33"/>
      <c r="CM262" s="33"/>
      <c r="CN262" s="33"/>
      <c r="CO262" s="33"/>
      <c r="CP262" s="33"/>
    </row>
    <row r="263" spans="1:94" ht="147" customHeight="1" outlineLevel="1" x14ac:dyDescent="0.25">
      <c r="A263" s="442">
        <f>A261+1</f>
        <v>210</v>
      </c>
      <c r="B263" s="64" t="s">
        <v>1037</v>
      </c>
      <c r="C263" s="51" t="str">
        <f>IF('Infos clés'!K$113=TRUE,Formules!B$160,Formules!C$160)</f>
        <v>ISA 570 est d'application</v>
      </c>
      <c r="D263" s="43" t="s">
        <v>533</v>
      </c>
      <c r="E263" s="43" t="s">
        <v>1310</v>
      </c>
      <c r="F263" s="41"/>
      <c r="G263" s="249"/>
      <c r="H263" s="249"/>
      <c r="I263" s="249"/>
      <c r="J263" s="249"/>
      <c r="K263" s="249"/>
      <c r="L263" s="50"/>
      <c r="M263" s="68"/>
      <c r="N263" s="33"/>
      <c r="O263" s="33"/>
      <c r="P263" s="33"/>
      <c r="Q263" s="33"/>
      <c r="R263" s="33"/>
      <c r="S263" s="33"/>
      <c r="T263" s="33"/>
      <c r="U263" s="33"/>
      <c r="V263" s="33"/>
      <c r="W263" s="33"/>
      <c r="X263" s="33"/>
      <c r="Y263" s="33"/>
      <c r="Z263" s="33"/>
      <c r="AA263" s="33"/>
      <c r="AB263" s="33"/>
      <c r="AC263" s="33"/>
      <c r="AD263" s="33"/>
      <c r="AE263" s="33"/>
      <c r="AF263" s="33"/>
      <c r="AG263" s="33"/>
      <c r="AH263" s="33"/>
      <c r="AI263" s="33"/>
      <c r="AJ263" s="33"/>
      <c r="AK263" s="33"/>
      <c r="AL263" s="33"/>
      <c r="AM263" s="33"/>
      <c r="AN263" s="33"/>
      <c r="AO263" s="33"/>
      <c r="AP263" s="33"/>
      <c r="AQ263" s="33"/>
      <c r="AR263" s="33"/>
      <c r="AS263" s="33"/>
      <c r="AT263" s="33"/>
      <c r="AU263" s="33"/>
      <c r="AV263" s="33"/>
      <c r="AW263" s="33"/>
      <c r="AX263" s="33"/>
      <c r="AY263" s="33"/>
      <c r="AZ263" s="33"/>
      <c r="BA263" s="33"/>
      <c r="BB263" s="33"/>
      <c r="BC263" s="33"/>
      <c r="BD263" s="33"/>
      <c r="BE263" s="33"/>
      <c r="BF263" s="33"/>
      <c r="BG263" s="33"/>
      <c r="BH263" s="33"/>
      <c r="BI263" s="33"/>
      <c r="BJ263" s="33"/>
      <c r="BK263" s="33"/>
      <c r="BL263" s="33"/>
      <c r="BM263" s="33"/>
      <c r="BN263" s="33"/>
      <c r="BO263" s="33"/>
      <c r="BP263" s="33"/>
      <c r="BQ263" s="33"/>
      <c r="BR263" s="33"/>
      <c r="BS263" s="33"/>
      <c r="BT263" s="33"/>
      <c r="BU263" s="33"/>
      <c r="BV263" s="33"/>
      <c r="BW263" s="33"/>
      <c r="BX263" s="33"/>
      <c r="BY263" s="33"/>
      <c r="BZ263" s="33"/>
      <c r="CA263" s="33"/>
      <c r="CB263" s="33"/>
      <c r="CC263" s="33"/>
      <c r="CD263" s="33"/>
      <c r="CE263" s="33"/>
      <c r="CF263" s="33"/>
      <c r="CG263" s="33"/>
      <c r="CH263" s="33"/>
      <c r="CI263" s="33"/>
      <c r="CJ263" s="33"/>
      <c r="CK263" s="33"/>
      <c r="CL263" s="33"/>
      <c r="CM263" s="33"/>
      <c r="CN263" s="33"/>
      <c r="CO263" s="33"/>
      <c r="CP263" s="33"/>
    </row>
    <row r="264" spans="1:94" ht="178.5" customHeight="1" outlineLevel="1" x14ac:dyDescent="0.25">
      <c r="A264" s="442">
        <f>A263+1</f>
        <v>211</v>
      </c>
      <c r="B264" s="64" t="s">
        <v>276</v>
      </c>
      <c r="C264" s="51" t="str">
        <f>IF('Infos clés'!K$113=TRUE,Formules!B$160,Formules!C$160)</f>
        <v>ISA 570 est d'application</v>
      </c>
      <c r="D264" s="43" t="s">
        <v>531</v>
      </c>
      <c r="E264" s="43" t="s">
        <v>1311</v>
      </c>
      <c r="F264" s="41"/>
      <c r="G264" s="170"/>
      <c r="H264" s="200"/>
      <c r="I264" s="170"/>
      <c r="J264" s="200"/>
      <c r="K264" s="170"/>
      <c r="L264" s="50"/>
      <c r="M264" s="68"/>
      <c r="N264" s="33"/>
      <c r="O264" s="33"/>
      <c r="P264" s="33"/>
      <c r="Q264" s="33"/>
      <c r="R264" s="33"/>
      <c r="S264" s="33"/>
      <c r="T264" s="33"/>
      <c r="U264" s="33"/>
      <c r="V264" s="33"/>
      <c r="W264" s="33"/>
      <c r="X264" s="33"/>
      <c r="Y264" s="33"/>
      <c r="Z264" s="33"/>
      <c r="AA264" s="33"/>
      <c r="AB264" s="33"/>
      <c r="AC264" s="33"/>
      <c r="AD264" s="33"/>
      <c r="AE264" s="33"/>
      <c r="AF264" s="33"/>
      <c r="AG264" s="33"/>
      <c r="AH264" s="33"/>
      <c r="AI264" s="33"/>
      <c r="AJ264" s="33"/>
      <c r="AK264" s="33"/>
      <c r="AL264" s="33"/>
      <c r="AM264" s="33"/>
      <c r="AN264" s="33"/>
      <c r="AO264" s="33"/>
      <c r="AP264" s="33"/>
      <c r="AQ264" s="33"/>
      <c r="AR264" s="33"/>
      <c r="AS264" s="33"/>
      <c r="AT264" s="33"/>
      <c r="AU264" s="33"/>
      <c r="AV264" s="33"/>
      <c r="AW264" s="33"/>
      <c r="AX264" s="33"/>
      <c r="AY264" s="33"/>
      <c r="AZ264" s="33"/>
      <c r="BA264" s="33"/>
      <c r="BB264" s="33"/>
      <c r="BC264" s="33"/>
      <c r="BD264" s="33"/>
      <c r="BE264" s="33"/>
      <c r="BF264" s="33"/>
      <c r="BG264" s="33"/>
      <c r="BH264" s="33"/>
      <c r="BI264" s="33"/>
      <c r="BJ264" s="33"/>
      <c r="BK264" s="33"/>
      <c r="BL264" s="33"/>
      <c r="BM264" s="33"/>
      <c r="BN264" s="33"/>
      <c r="BO264" s="33"/>
      <c r="BP264" s="33"/>
      <c r="BQ264" s="33"/>
      <c r="BR264" s="33"/>
      <c r="BS264" s="33"/>
      <c r="BT264" s="33"/>
      <c r="BU264" s="33"/>
      <c r="BV264" s="33"/>
      <c r="BW264" s="33"/>
      <c r="BX264" s="33"/>
      <c r="BY264" s="33"/>
      <c r="BZ264" s="33"/>
      <c r="CA264" s="33"/>
      <c r="CB264" s="33"/>
      <c r="CC264" s="33"/>
      <c r="CD264" s="33"/>
      <c r="CE264" s="33"/>
      <c r="CF264" s="33"/>
      <c r="CG264" s="33"/>
      <c r="CH264" s="33"/>
      <c r="CI264" s="33"/>
      <c r="CJ264" s="33"/>
      <c r="CK264" s="33"/>
      <c r="CL264" s="33"/>
      <c r="CM264" s="33"/>
      <c r="CN264" s="33"/>
      <c r="CO264" s="33"/>
      <c r="CP264" s="33"/>
    </row>
    <row r="265" spans="1:94" ht="409.5" outlineLevel="1" x14ac:dyDescent="0.25">
      <c r="A265" s="442">
        <f>A264+1</f>
        <v>212</v>
      </c>
      <c r="B265" s="64" t="s">
        <v>277</v>
      </c>
      <c r="C265" s="51" t="str">
        <f>IF('Infos clés'!K$113=TRUE,"",Formules!C$160)</f>
        <v/>
      </c>
      <c r="D265" s="43" t="s">
        <v>532</v>
      </c>
      <c r="E265" s="43" t="s">
        <v>1312</v>
      </c>
      <c r="F265" s="41"/>
      <c r="G265" s="170"/>
      <c r="H265" s="200"/>
      <c r="I265" s="170"/>
      <c r="J265" s="200"/>
      <c r="K265" s="170"/>
      <c r="L265" s="50"/>
      <c r="M265" s="68"/>
      <c r="N265" s="33"/>
      <c r="O265" s="33"/>
      <c r="P265" s="33"/>
      <c r="Q265" s="33"/>
      <c r="R265" s="33"/>
      <c r="S265" s="33"/>
      <c r="T265" s="33"/>
      <c r="U265" s="33"/>
      <c r="V265" s="33"/>
      <c r="W265" s="33"/>
      <c r="X265" s="33"/>
      <c r="Y265" s="33"/>
      <c r="Z265" s="33"/>
      <c r="AA265" s="33"/>
      <c r="AB265" s="33"/>
      <c r="AC265" s="33"/>
      <c r="AD265" s="33"/>
      <c r="AE265" s="33"/>
      <c r="AF265" s="33"/>
      <c r="AG265" s="33"/>
      <c r="AH265" s="33"/>
      <c r="AI265" s="33"/>
      <c r="AJ265" s="33"/>
      <c r="AK265" s="33"/>
      <c r="AL265" s="33"/>
      <c r="AM265" s="33"/>
      <c r="AN265" s="33"/>
      <c r="AO265" s="33"/>
      <c r="AP265" s="33"/>
      <c r="AQ265" s="33"/>
      <c r="AR265" s="33"/>
      <c r="AS265" s="33"/>
      <c r="AT265" s="33"/>
      <c r="AU265" s="33"/>
      <c r="AV265" s="33"/>
      <c r="AW265" s="33"/>
      <c r="AX265" s="33"/>
      <c r="AY265" s="33"/>
      <c r="AZ265" s="33"/>
      <c r="BA265" s="33"/>
      <c r="BB265" s="33"/>
      <c r="BC265" s="33"/>
      <c r="BD265" s="33"/>
      <c r="BE265" s="33"/>
      <c r="BF265" s="33"/>
      <c r="BG265" s="33"/>
      <c r="BH265" s="33"/>
      <c r="BI265" s="33"/>
      <c r="BJ265" s="33"/>
      <c r="BK265" s="33"/>
      <c r="BL265" s="33"/>
      <c r="BM265" s="33"/>
      <c r="BN265" s="33"/>
      <c r="BO265" s="33"/>
      <c r="BP265" s="33"/>
      <c r="BQ265" s="33"/>
      <c r="BR265" s="33"/>
      <c r="BS265" s="33"/>
      <c r="BT265" s="33"/>
      <c r="BU265" s="33"/>
      <c r="BV265" s="33"/>
      <c r="BW265" s="33"/>
      <c r="BX265" s="33"/>
      <c r="BY265" s="33"/>
      <c r="BZ265" s="33"/>
      <c r="CA265" s="33"/>
      <c r="CB265" s="33"/>
      <c r="CC265" s="33"/>
      <c r="CD265" s="33"/>
      <c r="CE265" s="33"/>
      <c r="CF265" s="33"/>
      <c r="CG265" s="33"/>
      <c r="CH265" s="33"/>
      <c r="CI265" s="33"/>
      <c r="CJ265" s="33"/>
      <c r="CK265" s="33"/>
      <c r="CL265" s="33"/>
      <c r="CM265" s="33"/>
      <c r="CN265" s="33"/>
      <c r="CO265" s="33"/>
      <c r="CP265" s="33"/>
    </row>
    <row r="266" spans="1:94" s="33" customFormat="1" ht="75" outlineLevel="1" x14ac:dyDescent="0.25">
      <c r="A266" s="442">
        <f>A265+1</f>
        <v>213</v>
      </c>
      <c r="B266" s="64" t="s">
        <v>278</v>
      </c>
      <c r="C266" s="51" t="str">
        <f>IF('Infos clés'!K$113=TRUE,"",Formules!C$160)</f>
        <v/>
      </c>
      <c r="D266" s="43" t="s">
        <v>572</v>
      </c>
      <c r="E266" s="43"/>
      <c r="F266" s="41"/>
      <c r="G266" s="42"/>
      <c r="H266" s="42"/>
      <c r="I266" s="42"/>
      <c r="J266" s="42"/>
      <c r="K266" s="42"/>
      <c r="L266" s="50"/>
      <c r="M266" s="68"/>
    </row>
    <row r="267" spans="1:94" s="33" customFormat="1" ht="123" customHeight="1" outlineLevel="1" x14ac:dyDescent="0.25">
      <c r="A267" s="442">
        <f t="shared" ref="A267:A272" si="20">A266+1</f>
        <v>214</v>
      </c>
      <c r="B267" s="43" t="s">
        <v>847</v>
      </c>
      <c r="C267" s="51" t="str">
        <f>IF('Infos clés'!K$113=TRUE,"",Formules!C$160)</f>
        <v/>
      </c>
      <c r="D267" s="43" t="s">
        <v>534</v>
      </c>
      <c r="E267" s="43" t="s">
        <v>845</v>
      </c>
      <c r="F267" s="41"/>
      <c r="G267" s="42"/>
      <c r="H267" s="42"/>
      <c r="I267" s="42"/>
      <c r="J267" s="42"/>
      <c r="K267" s="42"/>
      <c r="L267" s="50"/>
      <c r="M267" s="68"/>
    </row>
    <row r="268" spans="1:94" s="33" customFormat="1" ht="128.25" customHeight="1" outlineLevel="1" x14ac:dyDescent="0.25">
      <c r="A268" s="442">
        <f t="shared" si="20"/>
        <v>215</v>
      </c>
      <c r="B268" s="43" t="s">
        <v>848</v>
      </c>
      <c r="C268" s="51" t="str">
        <f>IF('Infos clés'!K$113=TRUE,"",Formules!C$160)</f>
        <v/>
      </c>
      <c r="D268" s="43" t="s">
        <v>535</v>
      </c>
      <c r="E268" s="43" t="s">
        <v>846</v>
      </c>
      <c r="F268" s="41"/>
      <c r="G268" s="42"/>
      <c r="H268" s="42"/>
      <c r="I268" s="42"/>
      <c r="J268" s="42"/>
      <c r="K268" s="42"/>
      <c r="L268" s="50"/>
      <c r="M268" s="68"/>
    </row>
    <row r="269" spans="1:94" s="33" customFormat="1" ht="107.25" customHeight="1" outlineLevel="1" x14ac:dyDescent="0.25">
      <c r="A269" s="442">
        <f t="shared" si="20"/>
        <v>216</v>
      </c>
      <c r="B269" s="64" t="s">
        <v>849</v>
      </c>
      <c r="C269" s="51" t="str">
        <f>IF('Infos clés'!K$113=TRUE,"",Formules!C$160)</f>
        <v/>
      </c>
      <c r="D269" s="43" t="s">
        <v>536</v>
      </c>
      <c r="E269" s="43" t="s">
        <v>850</v>
      </c>
      <c r="F269" s="41"/>
      <c r="G269" s="42"/>
      <c r="H269" s="42"/>
      <c r="I269" s="42"/>
      <c r="J269" s="42"/>
      <c r="K269" s="42"/>
      <c r="L269" s="50"/>
      <c r="M269" s="68"/>
    </row>
    <row r="270" spans="1:94" s="33" customFormat="1" ht="75" outlineLevel="1" x14ac:dyDescent="0.25">
      <c r="A270" s="442">
        <f t="shared" si="20"/>
        <v>217</v>
      </c>
      <c r="B270" s="43" t="s">
        <v>1068</v>
      </c>
      <c r="C270" s="51" t="str">
        <f>IF('Infos clés'!K$113=TRUE,"",Formules!C$160)</f>
        <v/>
      </c>
      <c r="D270" s="43" t="s">
        <v>978</v>
      </c>
      <c r="E270" s="43"/>
      <c r="F270" s="41"/>
      <c r="G270" s="42"/>
      <c r="H270" s="42"/>
      <c r="I270" s="42"/>
      <c r="J270" s="42"/>
      <c r="K270" s="42"/>
      <c r="L270" s="50"/>
      <c r="M270" s="68"/>
    </row>
    <row r="271" spans="1:94" s="33" customFormat="1" ht="75" outlineLevel="1" x14ac:dyDescent="0.25">
      <c r="A271" s="442">
        <f t="shared" si="20"/>
        <v>218</v>
      </c>
      <c r="B271" s="43" t="s">
        <v>279</v>
      </c>
      <c r="C271" s="51" t="str">
        <f>IF('Infos clés'!K$113=TRUE,"",Formules!C$160)</f>
        <v/>
      </c>
      <c r="D271" s="43" t="s">
        <v>537</v>
      </c>
      <c r="E271" s="43" t="s">
        <v>851</v>
      </c>
      <c r="F271" s="41"/>
      <c r="G271" s="42"/>
      <c r="H271" s="42"/>
      <c r="I271" s="42"/>
      <c r="J271" s="42"/>
      <c r="K271" s="42"/>
      <c r="L271" s="50"/>
      <c r="M271" s="68"/>
    </row>
    <row r="272" spans="1:94" s="33" customFormat="1" ht="390" outlineLevel="1" x14ac:dyDescent="0.25">
      <c r="A272" s="442">
        <f t="shared" si="20"/>
        <v>219</v>
      </c>
      <c r="B272" s="43" t="s">
        <v>913</v>
      </c>
      <c r="C272" s="51" t="str">
        <f>IF('Infos clés'!K$113=TRUE,"",Formules!C$160)</f>
        <v/>
      </c>
      <c r="D272" s="43" t="s">
        <v>871</v>
      </c>
      <c r="E272" s="43" t="s">
        <v>852</v>
      </c>
      <c r="F272" s="41"/>
      <c r="G272" s="42"/>
      <c r="H272" s="42"/>
      <c r="I272" s="42"/>
      <c r="J272" s="42"/>
      <c r="K272" s="42"/>
      <c r="L272" s="50"/>
      <c r="M272" s="68"/>
    </row>
    <row r="273" spans="1:94" x14ac:dyDescent="0.25">
      <c r="A273" s="287" t="s">
        <v>232</v>
      </c>
      <c r="B273" s="67"/>
      <c r="C273" s="84"/>
      <c r="D273" s="67"/>
      <c r="E273" s="67"/>
      <c r="F273" s="57"/>
      <c r="G273" s="67"/>
      <c r="H273" s="67"/>
      <c r="I273" s="67"/>
      <c r="J273" s="67"/>
      <c r="K273" s="67"/>
      <c r="L273" s="50"/>
      <c r="M273" s="67"/>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3"/>
      <c r="AR273" s="33"/>
      <c r="AS273" s="33"/>
      <c r="AT273" s="33"/>
      <c r="AU273" s="33"/>
      <c r="AV273" s="33"/>
      <c r="AW273" s="33"/>
      <c r="AX273" s="33"/>
      <c r="AY273" s="33"/>
      <c r="AZ273" s="33"/>
      <c r="BA273" s="33"/>
      <c r="BB273" s="33"/>
      <c r="BC273" s="33"/>
      <c r="BD273" s="33"/>
      <c r="BE273" s="33"/>
      <c r="BF273" s="33"/>
      <c r="BG273" s="33"/>
      <c r="BH273" s="33"/>
      <c r="BI273" s="33"/>
      <c r="BJ273" s="33"/>
      <c r="BK273" s="33"/>
      <c r="BL273" s="33"/>
      <c r="BM273" s="33"/>
      <c r="BN273" s="33"/>
      <c r="BO273" s="33"/>
      <c r="BP273" s="33"/>
      <c r="BQ273" s="33"/>
      <c r="BR273" s="33"/>
      <c r="BS273" s="33"/>
      <c r="BT273" s="33"/>
      <c r="BU273" s="33"/>
      <c r="BV273" s="33"/>
      <c r="BW273" s="33"/>
      <c r="BX273" s="33"/>
      <c r="BY273" s="33"/>
      <c r="BZ273" s="33"/>
      <c r="CA273" s="33"/>
      <c r="CB273" s="33"/>
      <c r="CC273" s="33"/>
      <c r="CD273" s="33"/>
      <c r="CE273" s="33"/>
      <c r="CF273" s="33"/>
      <c r="CG273" s="33"/>
      <c r="CH273" s="33"/>
      <c r="CI273" s="33"/>
      <c r="CJ273" s="33"/>
      <c r="CK273" s="33"/>
      <c r="CL273" s="33"/>
      <c r="CM273" s="33"/>
      <c r="CN273" s="33"/>
      <c r="CO273" s="33"/>
      <c r="CP273" s="33"/>
    </row>
    <row r="274" spans="1:94" s="33" customFormat="1" ht="45" outlineLevel="1" x14ac:dyDescent="0.25">
      <c r="A274" s="442">
        <f>A272+1</f>
        <v>220</v>
      </c>
      <c r="B274" s="64" t="s">
        <v>281</v>
      </c>
      <c r="C274" s="48" t="str">
        <f>IF('Infos clés'!K$114=TRUE,Formules!B$164,Formules!C$164)</f>
        <v>ISA 510 est d'application</v>
      </c>
      <c r="D274" s="43" t="s">
        <v>853</v>
      </c>
      <c r="E274" s="43"/>
      <c r="F274" s="41"/>
      <c r="G274" s="42"/>
      <c r="H274" s="42"/>
      <c r="I274" s="42"/>
      <c r="J274" s="42"/>
      <c r="K274" s="42"/>
      <c r="L274" s="50"/>
      <c r="M274" s="68"/>
    </row>
    <row r="275" spans="1:94" s="33" customFormat="1" ht="371.25" customHeight="1" outlineLevel="1" x14ac:dyDescent="0.25">
      <c r="A275" s="442">
        <f t="shared" ref="A275:A280" si="21">A274+1</f>
        <v>221</v>
      </c>
      <c r="B275" s="64" t="s">
        <v>282</v>
      </c>
      <c r="C275" s="48" t="str">
        <f>IF('Infos clés'!K$114=TRUE,"",Formules!C$164)</f>
        <v/>
      </c>
      <c r="D275" s="43" t="s">
        <v>538</v>
      </c>
      <c r="E275" s="43" t="s">
        <v>1313</v>
      </c>
      <c r="F275" s="41"/>
      <c r="G275" s="42"/>
      <c r="H275" s="42"/>
      <c r="I275" s="42"/>
      <c r="J275" s="42"/>
      <c r="K275" s="42"/>
      <c r="L275" s="50"/>
      <c r="M275" s="68"/>
    </row>
    <row r="276" spans="1:94" s="33" customFormat="1" ht="120" outlineLevel="1" x14ac:dyDescent="0.25">
      <c r="A276" s="442">
        <f t="shared" si="21"/>
        <v>222</v>
      </c>
      <c r="B276" s="64" t="s">
        <v>283</v>
      </c>
      <c r="C276" s="48" t="str">
        <f>IF('Infos clés'!K$114=TRUE,"",Formules!C$164)</f>
        <v/>
      </c>
      <c r="D276" s="43" t="s">
        <v>519</v>
      </c>
      <c r="E276" s="43"/>
      <c r="F276" s="41"/>
      <c r="G276" s="42"/>
      <c r="H276" s="42"/>
      <c r="I276" s="42"/>
      <c r="J276" s="42"/>
      <c r="K276" s="42"/>
      <c r="L276" s="50"/>
      <c r="M276" s="68"/>
    </row>
    <row r="277" spans="1:94" s="40" customFormat="1" ht="135" outlineLevel="1" x14ac:dyDescent="0.25">
      <c r="A277" s="442">
        <f t="shared" si="21"/>
        <v>223</v>
      </c>
      <c r="B277" s="64" t="s">
        <v>914</v>
      </c>
      <c r="C277" s="48" t="str">
        <f>IF('Infos clés'!K$114=TRUE,"",Formules!C$164)</f>
        <v/>
      </c>
      <c r="D277" s="43" t="s">
        <v>518</v>
      </c>
      <c r="E277" s="43"/>
      <c r="F277" s="41"/>
      <c r="G277" s="42"/>
      <c r="H277" s="42"/>
      <c r="I277" s="42"/>
      <c r="J277" s="42"/>
      <c r="K277" s="42"/>
      <c r="L277" s="50"/>
      <c r="M277" s="68"/>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c r="AL277" s="33"/>
      <c r="AM277" s="33"/>
      <c r="AN277" s="33"/>
      <c r="AO277" s="33"/>
      <c r="AP277" s="33"/>
      <c r="AQ277" s="33"/>
      <c r="AR277" s="33"/>
      <c r="AS277" s="33"/>
      <c r="AT277" s="33"/>
      <c r="AU277" s="33"/>
      <c r="AV277" s="33"/>
      <c r="AW277" s="33"/>
      <c r="AX277" s="33"/>
      <c r="AY277" s="33"/>
      <c r="AZ277" s="33"/>
      <c r="BA277" s="33"/>
      <c r="BB277" s="33"/>
      <c r="BC277" s="33"/>
      <c r="BD277" s="33"/>
      <c r="BE277" s="33"/>
      <c r="BF277" s="33"/>
      <c r="BG277" s="33"/>
      <c r="BH277" s="33"/>
      <c r="BI277" s="33"/>
      <c r="BJ277" s="33"/>
      <c r="BK277" s="33"/>
      <c r="BL277" s="33"/>
      <c r="BM277" s="33"/>
      <c r="BN277" s="33"/>
      <c r="BO277" s="33"/>
      <c r="BP277" s="33"/>
      <c r="BQ277" s="33"/>
      <c r="BR277" s="33"/>
      <c r="BS277" s="33"/>
      <c r="BT277" s="33"/>
      <c r="BU277" s="33"/>
      <c r="BV277" s="33"/>
      <c r="BW277" s="33"/>
      <c r="BX277" s="33"/>
      <c r="BY277" s="33"/>
      <c r="BZ277" s="33"/>
      <c r="CA277" s="33"/>
      <c r="CB277" s="33"/>
      <c r="CC277" s="33"/>
      <c r="CD277" s="33"/>
      <c r="CE277" s="33"/>
      <c r="CF277" s="33"/>
      <c r="CG277" s="33"/>
      <c r="CH277" s="33"/>
      <c r="CI277" s="33"/>
      <c r="CJ277" s="33"/>
      <c r="CK277" s="33"/>
      <c r="CL277" s="33"/>
      <c r="CM277" s="33"/>
      <c r="CN277" s="33"/>
      <c r="CO277" s="33"/>
      <c r="CP277" s="33"/>
    </row>
    <row r="278" spans="1:94" s="33" customFormat="1" ht="90" outlineLevel="1" x14ac:dyDescent="0.25">
      <c r="A278" s="442">
        <f t="shared" si="21"/>
        <v>224</v>
      </c>
      <c r="B278" s="64" t="s">
        <v>285</v>
      </c>
      <c r="C278" s="48" t="str">
        <f>IF('Infos clés'!K$114=TRUE,"",Formules!C$164)</f>
        <v/>
      </c>
      <c r="D278" s="43" t="s">
        <v>540</v>
      </c>
      <c r="E278" s="43" t="s">
        <v>822</v>
      </c>
      <c r="F278" s="41"/>
      <c r="G278" s="42"/>
      <c r="H278" s="42"/>
      <c r="I278" s="42"/>
      <c r="J278" s="42"/>
      <c r="K278" s="42"/>
      <c r="L278" s="50"/>
      <c r="M278" s="68"/>
    </row>
    <row r="279" spans="1:94" s="33" customFormat="1" ht="135" outlineLevel="1" x14ac:dyDescent="0.25">
      <c r="A279" s="442">
        <f t="shared" si="21"/>
        <v>225</v>
      </c>
      <c r="B279" s="64" t="s">
        <v>284</v>
      </c>
      <c r="C279" s="48" t="str">
        <f>IF('Infos clés'!K$114=TRUE,"",Formules!C$164)</f>
        <v/>
      </c>
      <c r="D279" s="43" t="s">
        <v>539</v>
      </c>
      <c r="E279" s="43"/>
      <c r="F279" s="41"/>
      <c r="G279" s="42"/>
      <c r="H279" s="42"/>
      <c r="I279" s="42"/>
      <c r="J279" s="42"/>
      <c r="K279" s="42"/>
      <c r="L279" s="50"/>
      <c r="M279" s="68"/>
    </row>
    <row r="280" spans="1:94" s="33" customFormat="1" ht="195" outlineLevel="1" x14ac:dyDescent="0.25">
      <c r="A280" s="442">
        <f t="shared" si="21"/>
        <v>226</v>
      </c>
      <c r="B280" s="43" t="s">
        <v>854</v>
      </c>
      <c r="C280" s="48" t="str">
        <f>IF('Infos clés'!K$114=TRUE,"",Formules!C$164)</f>
        <v/>
      </c>
      <c r="D280" s="43" t="s">
        <v>541</v>
      </c>
      <c r="E280" s="43"/>
      <c r="F280" s="41"/>
      <c r="G280" s="42"/>
      <c r="H280" s="42"/>
      <c r="I280" s="42"/>
      <c r="J280" s="42"/>
      <c r="K280" s="42"/>
      <c r="L280" s="50"/>
      <c r="M280" s="68"/>
    </row>
    <row r="281" spans="1:94" s="33" customFormat="1" ht="105" outlineLevel="1" x14ac:dyDescent="0.25">
      <c r="A281" s="442">
        <f t="shared" ref="A281" si="22">A280+1</f>
        <v>227</v>
      </c>
      <c r="B281" s="64" t="s">
        <v>286</v>
      </c>
      <c r="C281" s="48" t="str">
        <f>IF('Infos clés'!K$114=TRUE,"",Formules!C$164)</f>
        <v/>
      </c>
      <c r="D281" s="43" t="s">
        <v>280</v>
      </c>
      <c r="E281" s="43" t="s">
        <v>855</v>
      </c>
      <c r="F281" s="41"/>
      <c r="G281" s="42"/>
      <c r="H281" s="42"/>
      <c r="I281" s="42"/>
      <c r="J281" s="42"/>
      <c r="K281" s="42"/>
      <c r="L281" s="50"/>
      <c r="M281" s="68"/>
    </row>
    <row r="282" spans="1:94" x14ac:dyDescent="0.25">
      <c r="A282" s="287" t="s">
        <v>233</v>
      </c>
      <c r="B282" s="67"/>
      <c r="C282" s="84"/>
      <c r="D282" s="67"/>
      <c r="E282" s="67"/>
      <c r="F282" s="57"/>
      <c r="G282" s="67"/>
      <c r="H282" s="67"/>
      <c r="I282" s="67"/>
      <c r="J282" s="67"/>
      <c r="K282" s="67"/>
      <c r="L282" s="50"/>
      <c r="M282" s="67"/>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c r="AL282" s="33"/>
      <c r="AM282" s="33"/>
      <c r="AN282" s="33"/>
      <c r="AO282" s="33"/>
      <c r="AP282" s="33"/>
      <c r="AQ282" s="33"/>
      <c r="AR282" s="33"/>
      <c r="AS282" s="33"/>
      <c r="AT282" s="33"/>
      <c r="AU282" s="33"/>
      <c r="AV282" s="33"/>
      <c r="AW282" s="33"/>
      <c r="AX282" s="33"/>
      <c r="AY282" s="33"/>
      <c r="AZ282" s="33"/>
      <c r="BA282" s="33"/>
      <c r="BB282" s="33"/>
      <c r="BC282" s="33"/>
      <c r="BD282" s="33"/>
      <c r="BE282" s="33"/>
      <c r="BF282" s="33"/>
      <c r="BG282" s="33"/>
      <c r="BH282" s="33"/>
      <c r="BI282" s="33"/>
      <c r="BJ282" s="33"/>
      <c r="BK282" s="33"/>
      <c r="BL282" s="33"/>
      <c r="BM282" s="33"/>
      <c r="BN282" s="33"/>
      <c r="BO282" s="33"/>
      <c r="BP282" s="33"/>
      <c r="BQ282" s="33"/>
      <c r="BR282" s="33"/>
      <c r="BS282" s="33"/>
      <c r="BT282" s="33"/>
      <c r="BU282" s="33"/>
      <c r="BV282" s="33"/>
      <c r="BW282" s="33"/>
      <c r="BX282" s="33"/>
      <c r="BY282" s="33"/>
      <c r="BZ282" s="33"/>
      <c r="CA282" s="33"/>
      <c r="CB282" s="33"/>
      <c r="CC282" s="33"/>
      <c r="CD282" s="33"/>
      <c r="CE282" s="33"/>
      <c r="CF282" s="33"/>
      <c r="CG282" s="33"/>
      <c r="CH282" s="33"/>
      <c r="CI282" s="33"/>
      <c r="CJ282" s="33"/>
      <c r="CK282" s="33"/>
      <c r="CL282" s="33"/>
      <c r="CM282" s="33"/>
      <c r="CN282" s="33"/>
      <c r="CO282" s="33"/>
      <c r="CP282" s="33"/>
    </row>
    <row r="283" spans="1:94" ht="135" outlineLevel="1" x14ac:dyDescent="0.25">
      <c r="A283" s="442">
        <f>A281+1</f>
        <v>228</v>
      </c>
      <c r="B283" s="43" t="s">
        <v>1038</v>
      </c>
      <c r="C283" s="48" t="str">
        <f>IF('Infos clés'!K$115=TRUE,Formules!B$168,Formules!C$168)</f>
        <v>ISA 610 est d'application</v>
      </c>
      <c r="D283" s="43" t="s">
        <v>542</v>
      </c>
      <c r="E283" s="43" t="s">
        <v>763</v>
      </c>
      <c r="F283" s="41"/>
      <c r="G283" s="170"/>
      <c r="H283" s="200"/>
      <c r="I283" s="170"/>
      <c r="J283" s="200"/>
      <c r="K283" s="170"/>
      <c r="L283" s="50"/>
      <c r="M283" s="68"/>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c r="AL283" s="33"/>
      <c r="AM283" s="33"/>
      <c r="AN283" s="33"/>
      <c r="AO283" s="33"/>
      <c r="AP283" s="33"/>
      <c r="AQ283" s="33"/>
      <c r="AR283" s="33"/>
      <c r="AS283" s="33"/>
      <c r="AT283" s="33"/>
      <c r="AU283" s="33"/>
      <c r="AV283" s="33"/>
      <c r="AW283" s="33"/>
      <c r="AX283" s="33"/>
      <c r="AY283" s="33"/>
      <c r="AZ283" s="33"/>
      <c r="BA283" s="33"/>
      <c r="BB283" s="33"/>
      <c r="BC283" s="33"/>
      <c r="BD283" s="33"/>
      <c r="BE283" s="33"/>
      <c r="BF283" s="33"/>
      <c r="BG283" s="33"/>
      <c r="BH283" s="33"/>
      <c r="BI283" s="33"/>
      <c r="BJ283" s="33"/>
      <c r="BK283" s="33"/>
      <c r="BL283" s="33"/>
      <c r="BM283" s="33"/>
      <c r="BN283" s="33"/>
      <c r="BO283" s="33"/>
      <c r="BP283" s="33"/>
      <c r="BQ283" s="33"/>
      <c r="BR283" s="33"/>
      <c r="BS283" s="33"/>
      <c r="BT283" s="33"/>
      <c r="BU283" s="33"/>
      <c r="BV283" s="33"/>
      <c r="BW283" s="33"/>
      <c r="BX283" s="33"/>
      <c r="BY283" s="33"/>
      <c r="BZ283" s="33"/>
      <c r="CA283" s="33"/>
      <c r="CB283" s="33"/>
      <c r="CC283" s="33"/>
      <c r="CD283" s="33"/>
      <c r="CE283" s="33"/>
      <c r="CF283" s="33"/>
      <c r="CG283" s="33"/>
      <c r="CH283" s="33"/>
      <c r="CI283" s="33"/>
      <c r="CJ283" s="33"/>
      <c r="CK283" s="33"/>
      <c r="CL283" s="33"/>
      <c r="CM283" s="33"/>
      <c r="CN283" s="33"/>
      <c r="CO283" s="33"/>
      <c r="CP283" s="33"/>
    </row>
    <row r="284" spans="1:94" ht="60" outlineLevel="1" x14ac:dyDescent="0.25">
      <c r="A284" s="442">
        <f>A283+1</f>
        <v>229</v>
      </c>
      <c r="B284" s="43" t="s">
        <v>287</v>
      </c>
      <c r="C284" s="48" t="str">
        <f>IF('Infos clés'!K$115=TRUE,"",Formules!C$168)</f>
        <v/>
      </c>
      <c r="D284" s="43" t="s">
        <v>543</v>
      </c>
      <c r="E284" s="43" t="s">
        <v>856</v>
      </c>
      <c r="F284" s="41"/>
      <c r="G284" s="170"/>
      <c r="H284" s="200"/>
      <c r="I284" s="170"/>
      <c r="J284" s="200"/>
      <c r="K284" s="170"/>
      <c r="L284" s="50"/>
      <c r="M284" s="68"/>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c r="AK284" s="33"/>
      <c r="AL284" s="33"/>
      <c r="AM284" s="33"/>
      <c r="AN284" s="33"/>
      <c r="AO284" s="33"/>
      <c r="AP284" s="33"/>
      <c r="AQ284" s="33"/>
      <c r="AR284" s="33"/>
      <c r="AS284" s="33"/>
      <c r="AT284" s="33"/>
      <c r="AU284" s="33"/>
      <c r="AV284" s="33"/>
      <c r="AW284" s="33"/>
      <c r="AX284" s="33"/>
      <c r="AY284" s="33"/>
      <c r="AZ284" s="33"/>
      <c r="BA284" s="33"/>
      <c r="BB284" s="33"/>
      <c r="BC284" s="33"/>
      <c r="BD284" s="33"/>
      <c r="BE284" s="33"/>
      <c r="BF284" s="33"/>
      <c r="BG284" s="33"/>
      <c r="BH284" s="33"/>
      <c r="BI284" s="33"/>
      <c r="BJ284" s="33"/>
      <c r="BK284" s="33"/>
      <c r="BL284" s="33"/>
      <c r="BM284" s="33"/>
      <c r="BN284" s="33"/>
      <c r="BO284" s="33"/>
      <c r="BP284" s="33"/>
      <c r="BQ284" s="33"/>
      <c r="BR284" s="33"/>
      <c r="BS284" s="33"/>
      <c r="BT284" s="33"/>
      <c r="BU284" s="33"/>
      <c r="BV284" s="33"/>
      <c r="BW284" s="33"/>
      <c r="BX284" s="33"/>
      <c r="BY284" s="33"/>
      <c r="BZ284" s="33"/>
      <c r="CA284" s="33"/>
      <c r="CB284" s="33"/>
      <c r="CC284" s="33"/>
      <c r="CD284" s="33"/>
      <c r="CE284" s="33"/>
      <c r="CF284" s="33"/>
      <c r="CG284" s="33"/>
      <c r="CH284" s="33"/>
      <c r="CI284" s="33"/>
      <c r="CJ284" s="33"/>
      <c r="CK284" s="33"/>
      <c r="CL284" s="33"/>
      <c r="CM284" s="33"/>
      <c r="CN284" s="33"/>
      <c r="CO284" s="33"/>
      <c r="CP284" s="33"/>
    </row>
    <row r="285" spans="1:94" x14ac:dyDescent="0.25">
      <c r="A285" s="287" t="s">
        <v>366</v>
      </c>
      <c r="B285" s="67"/>
      <c r="C285" s="84"/>
      <c r="D285" s="67"/>
      <c r="E285" s="67"/>
      <c r="F285" s="57"/>
      <c r="G285" s="67"/>
      <c r="H285" s="67"/>
      <c r="I285" s="67"/>
      <c r="J285" s="67"/>
      <c r="K285" s="67"/>
      <c r="L285" s="50"/>
      <c r="M285" s="67"/>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c r="AU285" s="33"/>
      <c r="AV285" s="33"/>
      <c r="AW285" s="33"/>
      <c r="AX285" s="33"/>
      <c r="AY285" s="33"/>
      <c r="AZ285" s="33"/>
      <c r="BA285" s="33"/>
      <c r="BB285" s="33"/>
      <c r="BC285" s="33"/>
      <c r="BD285" s="33"/>
      <c r="BE285" s="33"/>
      <c r="BF285" s="33"/>
      <c r="BG285" s="33"/>
      <c r="BH285" s="33"/>
      <c r="BI285" s="33"/>
      <c r="BJ285" s="33"/>
      <c r="BK285" s="33"/>
      <c r="BL285" s="33"/>
      <c r="BM285" s="33"/>
      <c r="BN285" s="33"/>
      <c r="BO285" s="33"/>
      <c r="BP285" s="33"/>
      <c r="BQ285" s="33"/>
      <c r="BR285" s="33"/>
      <c r="BS285" s="33"/>
      <c r="BT285" s="33"/>
      <c r="BU285" s="33"/>
      <c r="BV285" s="33"/>
      <c r="BW285" s="33"/>
      <c r="BX285" s="33"/>
      <c r="BY285" s="33"/>
      <c r="BZ285" s="33"/>
      <c r="CA285" s="33"/>
      <c r="CB285" s="33"/>
      <c r="CC285" s="33"/>
      <c r="CD285" s="33"/>
      <c r="CE285" s="33"/>
      <c r="CF285" s="33"/>
      <c r="CG285" s="33"/>
      <c r="CH285" s="33"/>
      <c r="CI285" s="33"/>
      <c r="CJ285" s="33"/>
      <c r="CK285" s="33"/>
      <c r="CL285" s="33"/>
      <c r="CM285" s="33"/>
      <c r="CN285" s="33"/>
      <c r="CO285" s="33"/>
      <c r="CP285" s="33"/>
    </row>
    <row r="286" spans="1:94" s="33" customFormat="1" ht="114" customHeight="1" outlineLevel="1" x14ac:dyDescent="0.25">
      <c r="A286" s="442">
        <f>A284+1</f>
        <v>230</v>
      </c>
      <c r="B286" s="43" t="s">
        <v>1040</v>
      </c>
      <c r="C286" s="48" t="str">
        <f>IF('Infos clés'!K$116=TRUE,Formules!B$172,Formules!C$172)</f>
        <v>ISA 620 est d'application</v>
      </c>
      <c r="D286" s="43" t="s">
        <v>544</v>
      </c>
      <c r="E286" s="43" t="s">
        <v>1314</v>
      </c>
      <c r="F286" s="41"/>
      <c r="G286" s="42"/>
      <c r="H286" s="42"/>
      <c r="I286" s="42"/>
      <c r="J286" s="42"/>
      <c r="K286" s="42"/>
      <c r="L286" s="50"/>
      <c r="M286" s="68"/>
    </row>
    <row r="287" spans="1:94" s="33" customFormat="1" ht="210" outlineLevel="1" x14ac:dyDescent="0.25">
      <c r="A287" s="442">
        <f>A286+1</f>
        <v>231</v>
      </c>
      <c r="B287" s="43" t="s">
        <v>1336</v>
      </c>
      <c r="C287" s="48" t="str">
        <f>IF('Infos clés'!K$116=TRUE,"",Formules!C$172)</f>
        <v/>
      </c>
      <c r="D287" s="43" t="s">
        <v>545</v>
      </c>
      <c r="E287" s="43" t="s">
        <v>857</v>
      </c>
      <c r="F287" s="41"/>
      <c r="G287" s="43"/>
      <c r="H287" s="42"/>
      <c r="I287" s="42"/>
      <c r="J287" s="42"/>
      <c r="K287" s="42"/>
      <c r="L287" s="50"/>
      <c r="M287" s="68"/>
    </row>
    <row r="288" spans="1:94" s="33" customFormat="1" ht="163.5" customHeight="1" outlineLevel="1" x14ac:dyDescent="0.25">
      <c r="A288" s="442">
        <f>A287+1</f>
        <v>232</v>
      </c>
      <c r="B288" s="43" t="s">
        <v>1041</v>
      </c>
      <c r="C288" s="48" t="str">
        <f>IF('Infos clés'!K$116=TRUE,"",Formules!C$172)</f>
        <v/>
      </c>
      <c r="D288" s="43" t="s">
        <v>546</v>
      </c>
      <c r="E288" s="43" t="s">
        <v>858</v>
      </c>
      <c r="F288" s="41"/>
      <c r="G288" s="42"/>
      <c r="H288" s="42"/>
      <c r="I288" s="42"/>
      <c r="J288" s="42"/>
      <c r="K288" s="42"/>
      <c r="L288" s="50"/>
      <c r="M288" s="68"/>
    </row>
    <row r="289" spans="1:94" s="33" customFormat="1" ht="225" outlineLevel="1" x14ac:dyDescent="0.25">
      <c r="A289" s="442">
        <f>A288+1</f>
        <v>233</v>
      </c>
      <c r="B289" s="43" t="s">
        <v>288</v>
      </c>
      <c r="C289" s="48" t="str">
        <f>IF('Infos clés'!K$116=TRUE,"",Formules!C$172)</f>
        <v/>
      </c>
      <c r="D289" s="43" t="s">
        <v>547</v>
      </c>
      <c r="E289" s="43" t="s">
        <v>859</v>
      </c>
      <c r="F289" s="41"/>
      <c r="G289" s="42"/>
      <c r="H289" s="42"/>
      <c r="I289" s="42"/>
      <c r="J289" s="42"/>
      <c r="K289" s="42"/>
      <c r="L289" s="50"/>
      <c r="M289" s="68"/>
    </row>
    <row r="290" spans="1:94" ht="90" outlineLevel="1" x14ac:dyDescent="0.25">
      <c r="A290" s="442">
        <f>A289+1</f>
        <v>234</v>
      </c>
      <c r="B290" s="43" t="s">
        <v>289</v>
      </c>
      <c r="C290" s="48" t="str">
        <f>IF('Infos clés'!K$116=TRUE,"",Formules!C$172)</f>
        <v/>
      </c>
      <c r="D290" s="43" t="s">
        <v>548</v>
      </c>
      <c r="E290" s="43" t="s">
        <v>860</v>
      </c>
      <c r="F290" s="41"/>
      <c r="G290" s="170"/>
      <c r="H290" s="200"/>
      <c r="I290" s="170"/>
      <c r="J290" s="200"/>
      <c r="K290" s="170"/>
      <c r="L290" s="50"/>
      <c r="M290" s="68"/>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c r="AV290" s="33"/>
      <c r="AW290" s="33"/>
      <c r="AX290" s="33"/>
      <c r="AY290" s="33"/>
      <c r="AZ290" s="33"/>
      <c r="BA290" s="33"/>
      <c r="BB290" s="33"/>
      <c r="BC290" s="33"/>
      <c r="BD290" s="33"/>
      <c r="BE290" s="33"/>
      <c r="BF290" s="33"/>
      <c r="BG290" s="33"/>
      <c r="BH290" s="33"/>
      <c r="BI290" s="33"/>
      <c r="BJ290" s="33"/>
      <c r="BK290" s="33"/>
      <c r="BL290" s="33"/>
      <c r="BM290" s="33"/>
      <c r="BN290" s="33"/>
      <c r="BO290" s="33"/>
      <c r="BP290" s="33"/>
      <c r="BQ290" s="33"/>
      <c r="BR290" s="33"/>
      <c r="BS290" s="33"/>
      <c r="BT290" s="33"/>
      <c r="BU290" s="33"/>
      <c r="BV290" s="33"/>
      <c r="BW290" s="33"/>
      <c r="BX290" s="33"/>
      <c r="BY290" s="33"/>
      <c r="BZ290" s="33"/>
      <c r="CA290" s="33"/>
      <c r="CB290" s="33"/>
      <c r="CC290" s="33"/>
      <c r="CD290" s="33"/>
      <c r="CE290" s="33"/>
      <c r="CF290" s="33"/>
      <c r="CG290" s="33"/>
      <c r="CH290" s="33"/>
      <c r="CI290" s="33"/>
      <c r="CJ290" s="33"/>
      <c r="CK290" s="33"/>
      <c r="CL290" s="33"/>
      <c r="CM290" s="33"/>
      <c r="CN290" s="33"/>
      <c r="CO290" s="33"/>
      <c r="CP290" s="33"/>
    </row>
    <row r="291" spans="1:94" x14ac:dyDescent="0.25">
      <c r="A291" s="287" t="s">
        <v>573</v>
      </c>
      <c r="B291" s="67"/>
      <c r="C291" s="84"/>
      <c r="D291" s="67"/>
      <c r="E291" s="67"/>
      <c r="F291" s="57"/>
      <c r="G291" s="67"/>
      <c r="H291" s="67"/>
      <c r="I291" s="67"/>
      <c r="J291" s="67"/>
      <c r="K291" s="67"/>
      <c r="L291" s="50"/>
      <c r="M291" s="67"/>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c r="AX291" s="33"/>
      <c r="AY291" s="33"/>
      <c r="AZ291" s="33"/>
      <c r="BA291" s="33"/>
      <c r="BB291" s="33"/>
      <c r="BC291" s="33"/>
      <c r="BD291" s="33"/>
      <c r="BE291" s="33"/>
      <c r="BF291" s="33"/>
      <c r="BG291" s="33"/>
      <c r="BH291" s="33"/>
      <c r="BI291" s="33"/>
      <c r="BJ291" s="33"/>
      <c r="BK291" s="33"/>
      <c r="BL291" s="33"/>
      <c r="BM291" s="33"/>
      <c r="BN291" s="33"/>
      <c r="BO291" s="33"/>
      <c r="BP291" s="33"/>
      <c r="BQ291" s="33"/>
      <c r="BR291" s="33"/>
      <c r="BS291" s="33"/>
      <c r="BT291" s="33"/>
      <c r="BU291" s="33"/>
      <c r="BV291" s="33"/>
      <c r="BW291" s="33"/>
      <c r="BX291" s="33"/>
      <c r="BY291" s="33"/>
      <c r="BZ291" s="33"/>
      <c r="CA291" s="33"/>
      <c r="CB291" s="33"/>
      <c r="CC291" s="33"/>
      <c r="CD291" s="33"/>
      <c r="CE291" s="33"/>
      <c r="CF291" s="33"/>
      <c r="CG291" s="33"/>
      <c r="CH291" s="33"/>
      <c r="CI291" s="33"/>
      <c r="CJ291" s="33"/>
      <c r="CK291" s="33"/>
      <c r="CL291" s="33"/>
      <c r="CM291" s="33"/>
      <c r="CN291" s="33"/>
      <c r="CO291" s="33"/>
      <c r="CP291" s="33"/>
    </row>
    <row r="292" spans="1:94" ht="79.5" customHeight="1" outlineLevel="1" x14ac:dyDescent="0.25">
      <c r="A292" s="442">
        <f>A290+1</f>
        <v>235</v>
      </c>
      <c r="B292" s="43" t="s">
        <v>1044</v>
      </c>
      <c r="C292" s="48" t="str">
        <f>IF('Infos clés'!K$117=TRUE,Formules!B$176,Formules!C$176)</f>
        <v xml:space="preserve">Conseil d'entreprise </v>
      </c>
      <c r="D292" s="43" t="s">
        <v>565</v>
      </c>
      <c r="E292" s="43"/>
      <c r="F292" s="41"/>
      <c r="G292" s="170"/>
      <c r="H292" s="200"/>
      <c r="I292" s="170"/>
      <c r="J292" s="200"/>
      <c r="K292" s="170"/>
      <c r="L292" s="50"/>
      <c r="M292" s="68"/>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c r="AL292" s="33"/>
      <c r="AM292" s="33"/>
      <c r="AN292" s="33"/>
      <c r="AO292" s="33"/>
      <c r="AP292" s="33"/>
      <c r="AQ292" s="33"/>
      <c r="AR292" s="33"/>
      <c r="AS292" s="33"/>
      <c r="AT292" s="33"/>
      <c r="AU292" s="33"/>
      <c r="AV292" s="33"/>
      <c r="AW292" s="33"/>
      <c r="AX292" s="33"/>
      <c r="AY292" s="33"/>
      <c r="AZ292" s="33"/>
      <c r="BA292" s="33"/>
      <c r="BB292" s="33"/>
      <c r="BC292" s="33"/>
      <c r="BD292" s="33"/>
      <c r="BE292" s="33"/>
      <c r="BF292" s="33"/>
      <c r="BG292" s="33"/>
      <c r="BH292" s="33"/>
      <c r="BI292" s="33"/>
      <c r="BJ292" s="33"/>
      <c r="BK292" s="33"/>
      <c r="BL292" s="33"/>
      <c r="BM292" s="33"/>
      <c r="BN292" s="33"/>
      <c r="BO292" s="33"/>
      <c r="BP292" s="33"/>
      <c r="BQ292" s="33"/>
      <c r="BR292" s="33"/>
      <c r="BS292" s="33"/>
      <c r="BT292" s="33"/>
      <c r="BU292" s="33"/>
      <c r="BV292" s="33"/>
      <c r="BW292" s="33"/>
      <c r="BX292" s="33"/>
      <c r="BY292" s="33"/>
      <c r="BZ292" s="33"/>
      <c r="CA292" s="33"/>
      <c r="CB292" s="33"/>
      <c r="CC292" s="33"/>
      <c r="CD292" s="33"/>
      <c r="CE292" s="33"/>
      <c r="CF292" s="33"/>
      <c r="CG292" s="33"/>
      <c r="CH292" s="33"/>
      <c r="CI292" s="33"/>
      <c r="CJ292" s="33"/>
      <c r="CK292" s="33"/>
      <c r="CL292" s="33"/>
      <c r="CM292" s="33"/>
      <c r="CN292" s="33"/>
      <c r="CO292" s="33"/>
      <c r="CP292" s="33"/>
    </row>
    <row r="293" spans="1:94" s="33" customFormat="1" ht="45" outlineLevel="1" x14ac:dyDescent="0.25">
      <c r="A293" s="442">
        <f>A292+1</f>
        <v>236</v>
      </c>
      <c r="B293" s="43" t="s">
        <v>1045</v>
      </c>
      <c r="C293" s="48" t="str">
        <f>IF('Infos clés'!K$117=TRUE,Formules!B$176,Formules!C$176)</f>
        <v xml:space="preserve">Conseil d'entreprise </v>
      </c>
      <c r="D293" s="43" t="s">
        <v>566</v>
      </c>
      <c r="E293" s="43"/>
      <c r="F293" s="41"/>
      <c r="G293" s="42"/>
      <c r="H293" s="42"/>
      <c r="I293" s="42"/>
      <c r="J293" s="42"/>
      <c r="K293" s="42"/>
      <c r="L293" s="50"/>
      <c r="M293" s="68"/>
    </row>
    <row r="294" spans="1:94" ht="75" outlineLevel="1" x14ac:dyDescent="0.25">
      <c r="A294" s="442">
        <f>A293+1</f>
        <v>237</v>
      </c>
      <c r="B294" s="43" t="s">
        <v>1046</v>
      </c>
      <c r="C294" s="48" t="str">
        <f>IF('Infos clés'!K$117=TRUE,Formules!B$176,Formules!C$176)</f>
        <v xml:space="preserve">Conseil d'entreprise </v>
      </c>
      <c r="D294" s="43" t="s">
        <v>1330</v>
      </c>
      <c r="E294" s="43"/>
      <c r="F294" s="41"/>
      <c r="G294" s="170"/>
      <c r="H294" s="200"/>
      <c r="I294" s="170"/>
      <c r="J294" s="200"/>
      <c r="K294" s="170"/>
      <c r="L294" s="50"/>
      <c r="M294" s="68"/>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c r="AL294" s="33"/>
      <c r="AM294" s="33"/>
      <c r="AN294" s="33"/>
      <c r="AO294" s="33"/>
      <c r="AP294" s="33"/>
      <c r="AQ294" s="33"/>
      <c r="AR294" s="33"/>
      <c r="AS294" s="33"/>
      <c r="AT294" s="33"/>
      <c r="AU294" s="33"/>
      <c r="AV294" s="33"/>
      <c r="AW294" s="33"/>
      <c r="AX294" s="33"/>
      <c r="AY294" s="33"/>
      <c r="AZ294" s="33"/>
      <c r="BA294" s="33"/>
      <c r="BB294" s="33"/>
      <c r="BC294" s="33"/>
      <c r="BD294" s="33"/>
      <c r="BE294" s="33"/>
      <c r="BF294" s="33"/>
      <c r="BG294" s="33"/>
      <c r="BH294" s="33"/>
      <c r="BI294" s="33"/>
      <c r="BJ294" s="33"/>
      <c r="BK294" s="33"/>
      <c r="BL294" s="33"/>
      <c r="BM294" s="33"/>
      <c r="BN294" s="33"/>
      <c r="BO294" s="33"/>
      <c r="BP294" s="33"/>
      <c r="BQ294" s="33"/>
      <c r="BR294" s="33"/>
      <c r="BS294" s="33"/>
      <c r="BT294" s="33"/>
      <c r="BU294" s="33"/>
      <c r="BV294" s="33"/>
      <c r="BW294" s="33"/>
      <c r="BX294" s="33"/>
      <c r="BY294" s="33"/>
      <c r="BZ294" s="33"/>
      <c r="CA294" s="33"/>
      <c r="CB294" s="33"/>
      <c r="CC294" s="33"/>
      <c r="CD294" s="33"/>
      <c r="CE294" s="33"/>
      <c r="CF294" s="33"/>
      <c r="CG294" s="33"/>
      <c r="CH294" s="33"/>
      <c r="CI294" s="33"/>
      <c r="CJ294" s="33"/>
      <c r="CK294" s="33"/>
      <c r="CL294" s="33"/>
      <c r="CM294" s="33"/>
      <c r="CN294" s="33"/>
      <c r="CO294" s="33"/>
      <c r="CP294" s="33"/>
    </row>
    <row r="295" spans="1:94" s="38" customFormat="1" x14ac:dyDescent="0.25">
      <c r="A295" s="286" t="s">
        <v>135</v>
      </c>
      <c r="B295" s="174"/>
      <c r="C295" s="79"/>
      <c r="D295" s="174"/>
      <c r="E295" s="174"/>
      <c r="F295" s="173"/>
      <c r="G295" s="174"/>
      <c r="H295" s="174"/>
      <c r="I295" s="174"/>
      <c r="J295" s="174"/>
      <c r="K295" s="174"/>
      <c r="L295" s="50"/>
      <c r="M295" s="174"/>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K295" s="33"/>
      <c r="AL295" s="33"/>
      <c r="AM295" s="33"/>
      <c r="AN295" s="33"/>
      <c r="AO295" s="33"/>
      <c r="AP295" s="33"/>
      <c r="AQ295" s="33"/>
      <c r="AR295" s="33"/>
      <c r="AS295" s="33"/>
      <c r="AT295" s="33"/>
      <c r="AU295" s="33"/>
      <c r="AV295" s="33"/>
      <c r="AW295" s="33"/>
      <c r="AX295" s="33"/>
      <c r="AY295" s="33"/>
      <c r="AZ295" s="33"/>
      <c r="BA295" s="33"/>
      <c r="BB295" s="33"/>
      <c r="BC295" s="33"/>
      <c r="BD295" s="33"/>
      <c r="BE295" s="33"/>
      <c r="BF295" s="33"/>
      <c r="BG295" s="33"/>
      <c r="BH295" s="33"/>
      <c r="BI295" s="33"/>
      <c r="BJ295" s="33"/>
      <c r="BK295" s="33"/>
      <c r="BL295" s="33"/>
      <c r="BM295" s="33"/>
      <c r="BN295" s="33"/>
      <c r="BO295" s="33"/>
      <c r="BP295" s="33"/>
      <c r="BQ295" s="33"/>
      <c r="BR295" s="33"/>
      <c r="BS295" s="33"/>
      <c r="BT295" s="33"/>
      <c r="BU295" s="33"/>
      <c r="BV295" s="33"/>
      <c r="BW295" s="33"/>
      <c r="BX295" s="33"/>
      <c r="BY295" s="33"/>
      <c r="BZ295" s="33"/>
      <c r="CA295" s="33"/>
      <c r="CB295" s="33"/>
      <c r="CC295" s="33"/>
      <c r="CD295" s="33"/>
      <c r="CE295" s="33"/>
      <c r="CF295" s="33"/>
      <c r="CG295" s="33"/>
      <c r="CH295" s="33"/>
      <c r="CI295" s="33"/>
      <c r="CJ295" s="33"/>
      <c r="CK295" s="33"/>
      <c r="CL295" s="33"/>
      <c r="CM295" s="33"/>
      <c r="CN295" s="33"/>
      <c r="CO295" s="33"/>
      <c r="CP295" s="33"/>
    </row>
    <row r="296" spans="1:94" x14ac:dyDescent="0.25">
      <c r="A296" s="287" t="s">
        <v>1315</v>
      </c>
      <c r="B296" s="67"/>
      <c r="C296" s="84"/>
      <c r="D296" s="67"/>
      <c r="E296" s="67"/>
      <c r="F296" s="57"/>
      <c r="G296" s="67"/>
      <c r="H296" s="67"/>
      <c r="I296" s="67"/>
      <c r="J296" s="67"/>
      <c r="K296" s="67"/>
      <c r="L296" s="50"/>
      <c r="M296" s="67"/>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33"/>
      <c r="AS296" s="33"/>
      <c r="AT296" s="33"/>
      <c r="AU296" s="33"/>
      <c r="AV296" s="33"/>
      <c r="AW296" s="33"/>
      <c r="AX296" s="33"/>
      <c r="AY296" s="33"/>
      <c r="AZ296" s="33"/>
      <c r="BA296" s="33"/>
      <c r="BB296" s="33"/>
      <c r="BC296" s="33"/>
      <c r="BD296" s="33"/>
      <c r="BE296" s="33"/>
      <c r="BF296" s="33"/>
      <c r="BG296" s="33"/>
      <c r="BH296" s="33"/>
      <c r="BI296" s="33"/>
      <c r="BJ296" s="33"/>
      <c r="BK296" s="33"/>
      <c r="BL296" s="33"/>
      <c r="BM296" s="33"/>
      <c r="BN296" s="33"/>
      <c r="BO296" s="33"/>
      <c r="BP296" s="33"/>
      <c r="BQ296" s="33"/>
      <c r="BR296" s="33"/>
      <c r="BS296" s="33"/>
      <c r="BT296" s="33"/>
      <c r="BU296" s="33"/>
      <c r="BV296" s="33"/>
      <c r="BW296" s="33"/>
      <c r="BX296" s="33"/>
      <c r="BY296" s="33"/>
      <c r="BZ296" s="33"/>
      <c r="CA296" s="33"/>
      <c r="CB296" s="33"/>
      <c r="CC296" s="33"/>
      <c r="CD296" s="33"/>
      <c r="CE296" s="33"/>
      <c r="CF296" s="33"/>
      <c r="CG296" s="33"/>
      <c r="CH296" s="33"/>
      <c r="CI296" s="33"/>
      <c r="CJ296" s="33"/>
      <c r="CK296" s="33"/>
      <c r="CL296" s="33"/>
      <c r="CM296" s="33"/>
      <c r="CN296" s="33"/>
      <c r="CO296" s="33"/>
      <c r="CP296" s="33"/>
    </row>
    <row r="297" spans="1:94" ht="98.25" customHeight="1" outlineLevel="1" x14ac:dyDescent="0.25">
      <c r="A297" s="442">
        <f>A294+1</f>
        <v>238</v>
      </c>
      <c r="B297" s="43" t="s">
        <v>293</v>
      </c>
      <c r="C297" s="179"/>
      <c r="D297" s="43" t="s">
        <v>549</v>
      </c>
      <c r="E297" s="43" t="s">
        <v>861</v>
      </c>
      <c r="F297" s="41"/>
      <c r="G297" s="170"/>
      <c r="H297" s="200"/>
      <c r="I297" s="170"/>
      <c r="J297" s="200"/>
      <c r="K297" s="170"/>
      <c r="L297" s="50"/>
      <c r="M297" s="68"/>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c r="AK297" s="33"/>
      <c r="AL297" s="33"/>
      <c r="AM297" s="33"/>
      <c r="AN297" s="33"/>
      <c r="AO297" s="33"/>
      <c r="AP297" s="33"/>
      <c r="AQ297" s="33"/>
      <c r="AR297" s="33"/>
      <c r="AS297" s="33"/>
      <c r="AT297" s="33"/>
      <c r="AU297" s="33"/>
      <c r="AV297" s="33"/>
      <c r="AW297" s="33"/>
      <c r="AX297" s="33"/>
      <c r="AY297" s="33"/>
      <c r="AZ297" s="33"/>
      <c r="BA297" s="33"/>
      <c r="BB297" s="33"/>
      <c r="BC297" s="33"/>
      <c r="BD297" s="33"/>
      <c r="BE297" s="33"/>
      <c r="BF297" s="33"/>
      <c r="BG297" s="33"/>
      <c r="BH297" s="33"/>
      <c r="BI297" s="33"/>
      <c r="BJ297" s="33"/>
      <c r="BK297" s="33"/>
      <c r="BL297" s="33"/>
      <c r="BM297" s="33"/>
      <c r="BN297" s="33"/>
      <c r="BO297" s="33"/>
      <c r="BP297" s="33"/>
      <c r="BQ297" s="33"/>
      <c r="BR297" s="33"/>
      <c r="BS297" s="33"/>
      <c r="BT297" s="33"/>
      <c r="BU297" s="33"/>
      <c r="BV297" s="33"/>
      <c r="BW297" s="33"/>
      <c r="BX297" s="33"/>
      <c r="BY297" s="33"/>
      <c r="BZ297" s="33"/>
      <c r="CA297" s="33"/>
      <c r="CB297" s="33"/>
      <c r="CC297" s="33"/>
      <c r="CD297" s="33"/>
      <c r="CE297" s="33"/>
      <c r="CF297" s="33"/>
      <c r="CG297" s="33"/>
      <c r="CH297" s="33"/>
      <c r="CI297" s="33"/>
      <c r="CJ297" s="33"/>
      <c r="CK297" s="33"/>
      <c r="CL297" s="33"/>
      <c r="CM297" s="33"/>
      <c r="CN297" s="33"/>
      <c r="CO297" s="33"/>
      <c r="CP297" s="33"/>
    </row>
    <row r="298" spans="1:94" ht="141" customHeight="1" outlineLevel="1" x14ac:dyDescent="0.25">
      <c r="A298" s="442">
        <f>A297+1</f>
        <v>239</v>
      </c>
      <c r="B298" s="43" t="s">
        <v>294</v>
      </c>
      <c r="C298" s="179"/>
      <c r="D298" s="43" t="s">
        <v>477</v>
      </c>
      <c r="E298" s="43" t="s">
        <v>757</v>
      </c>
      <c r="F298" s="41"/>
      <c r="G298" s="170"/>
      <c r="H298" s="200"/>
      <c r="I298" s="170"/>
      <c r="J298" s="200"/>
      <c r="K298" s="170"/>
      <c r="L298" s="50"/>
      <c r="M298" s="68"/>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c r="AK298" s="33"/>
      <c r="AL298" s="33"/>
      <c r="AM298" s="33"/>
      <c r="AN298" s="33"/>
      <c r="AO298" s="33"/>
      <c r="AP298" s="33"/>
      <c r="AQ298" s="33"/>
      <c r="AR298" s="33"/>
      <c r="AS298" s="33"/>
      <c r="AT298" s="33"/>
      <c r="AU298" s="33"/>
      <c r="AV298" s="33"/>
      <c r="AW298" s="33"/>
      <c r="AX298" s="33"/>
      <c r="AY298" s="33"/>
      <c r="AZ298" s="33"/>
      <c r="BA298" s="33"/>
      <c r="BB298" s="33"/>
      <c r="BC298" s="33"/>
      <c r="BD298" s="33"/>
      <c r="BE298" s="33"/>
      <c r="BF298" s="33"/>
      <c r="BG298" s="33"/>
      <c r="BH298" s="33"/>
      <c r="BI298" s="33"/>
      <c r="BJ298" s="33"/>
      <c r="BK298" s="33"/>
      <c r="BL298" s="33"/>
      <c r="BM298" s="33"/>
      <c r="BN298" s="33"/>
      <c r="BO298" s="33"/>
      <c r="BP298" s="33"/>
      <c r="BQ298" s="33"/>
      <c r="BR298" s="33"/>
      <c r="BS298" s="33"/>
      <c r="BT298" s="33"/>
      <c r="BU298" s="33"/>
      <c r="BV298" s="33"/>
      <c r="BW298" s="33"/>
      <c r="BX298" s="33"/>
      <c r="BY298" s="33"/>
      <c r="BZ298" s="33"/>
      <c r="CA298" s="33"/>
      <c r="CB298" s="33"/>
      <c r="CC298" s="33"/>
      <c r="CD298" s="33"/>
      <c r="CE298" s="33"/>
      <c r="CF298" s="33"/>
      <c r="CG298" s="33"/>
      <c r="CH298" s="33"/>
      <c r="CI298" s="33"/>
      <c r="CJ298" s="33"/>
      <c r="CK298" s="33"/>
      <c r="CL298" s="33"/>
      <c r="CM298" s="33"/>
      <c r="CN298" s="33"/>
      <c r="CO298" s="33"/>
      <c r="CP298" s="33"/>
    </row>
    <row r="299" spans="1:94" x14ac:dyDescent="0.25">
      <c r="A299" s="287" t="s">
        <v>577</v>
      </c>
      <c r="B299" s="67"/>
      <c r="C299" s="84"/>
      <c r="D299" s="67"/>
      <c r="E299" s="67"/>
      <c r="F299" s="57"/>
      <c r="G299" s="67"/>
      <c r="H299" s="67"/>
      <c r="I299" s="67"/>
      <c r="J299" s="67"/>
      <c r="K299" s="67"/>
      <c r="L299" s="50"/>
      <c r="M299" s="67"/>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c r="AK299" s="33"/>
      <c r="AL299" s="33"/>
      <c r="AM299" s="33"/>
      <c r="AN299" s="33"/>
      <c r="AO299" s="33"/>
      <c r="AP299" s="33"/>
      <c r="AQ299" s="33"/>
      <c r="AR299" s="33"/>
      <c r="AS299" s="33"/>
      <c r="AT299" s="33"/>
      <c r="AU299" s="33"/>
      <c r="AV299" s="33"/>
      <c r="AW299" s="33"/>
      <c r="AX299" s="33"/>
      <c r="AY299" s="33"/>
      <c r="AZ299" s="33"/>
      <c r="BA299" s="33"/>
      <c r="BB299" s="33"/>
      <c r="BC299" s="33"/>
      <c r="BD299" s="33"/>
      <c r="BE299" s="33"/>
      <c r="BF299" s="33"/>
      <c r="BG299" s="33"/>
      <c r="BH299" s="33"/>
      <c r="BI299" s="33"/>
      <c r="BJ299" s="33"/>
      <c r="BK299" s="33"/>
      <c r="BL299" s="33"/>
      <c r="BM299" s="33"/>
      <c r="BN299" s="33"/>
      <c r="BO299" s="33"/>
      <c r="BP299" s="33"/>
      <c r="BQ299" s="33"/>
      <c r="BR299" s="33"/>
      <c r="BS299" s="33"/>
      <c r="BT299" s="33"/>
      <c r="BU299" s="33"/>
      <c r="BV299" s="33"/>
      <c r="BW299" s="33"/>
      <c r="BX299" s="33"/>
      <c r="BY299" s="33"/>
      <c r="BZ299" s="33"/>
      <c r="CA299" s="33"/>
      <c r="CB299" s="33"/>
      <c r="CC299" s="33"/>
      <c r="CD299" s="33"/>
      <c r="CE299" s="33"/>
      <c r="CF299" s="33"/>
      <c r="CG299" s="33"/>
      <c r="CH299" s="33"/>
      <c r="CI299" s="33"/>
      <c r="CJ299" s="33"/>
      <c r="CK299" s="33"/>
      <c r="CL299" s="33"/>
      <c r="CM299" s="33"/>
      <c r="CN299" s="33"/>
      <c r="CO299" s="33"/>
      <c r="CP299" s="33"/>
    </row>
    <row r="300" spans="1:94" s="33" customFormat="1" ht="180.75" customHeight="1" outlineLevel="1" x14ac:dyDescent="0.25">
      <c r="A300" s="442">
        <f>A298+1</f>
        <v>240</v>
      </c>
      <c r="B300" s="43" t="s">
        <v>1069</v>
      </c>
      <c r="C300" s="178"/>
      <c r="D300" s="52" t="s">
        <v>550</v>
      </c>
      <c r="E300" s="52" t="s">
        <v>863</v>
      </c>
      <c r="F300" s="41"/>
      <c r="G300" s="42"/>
      <c r="H300" s="42"/>
      <c r="I300" s="42"/>
      <c r="J300" s="42"/>
      <c r="K300" s="42"/>
      <c r="L300" s="50"/>
      <c r="M300" s="68"/>
    </row>
    <row r="301" spans="1:94" s="33" customFormat="1" ht="78" customHeight="1" outlineLevel="1" x14ac:dyDescent="0.25">
      <c r="A301" s="442">
        <f t="shared" ref="A301:A307" si="23">A300+1</f>
        <v>241</v>
      </c>
      <c r="B301" s="43" t="s">
        <v>1070</v>
      </c>
      <c r="C301" s="178"/>
      <c r="D301" s="43" t="s">
        <v>550</v>
      </c>
      <c r="E301" s="43" t="s">
        <v>862</v>
      </c>
      <c r="F301" s="41"/>
      <c r="G301" s="42"/>
      <c r="H301" s="42"/>
      <c r="I301" s="42"/>
      <c r="J301" s="42"/>
      <c r="K301" s="42"/>
      <c r="L301" s="50"/>
      <c r="M301" s="68"/>
    </row>
    <row r="302" spans="1:94" s="33" customFormat="1" ht="180" outlineLevel="1" x14ac:dyDescent="0.25">
      <c r="A302" s="442">
        <f t="shared" si="23"/>
        <v>242</v>
      </c>
      <c r="B302" s="43" t="s">
        <v>295</v>
      </c>
      <c r="C302" s="178"/>
      <c r="D302" s="43" t="s">
        <v>904</v>
      </c>
      <c r="E302" s="52" t="s">
        <v>1317</v>
      </c>
      <c r="F302" s="41"/>
      <c r="G302" s="42"/>
      <c r="H302" s="42"/>
      <c r="I302" s="42"/>
      <c r="J302" s="42"/>
      <c r="K302" s="42"/>
      <c r="L302" s="50"/>
      <c r="M302" s="68"/>
    </row>
    <row r="303" spans="1:94" s="33" customFormat="1" ht="105" outlineLevel="1" x14ac:dyDescent="0.25">
      <c r="A303" s="442">
        <f t="shared" si="23"/>
        <v>243</v>
      </c>
      <c r="B303" s="43" t="s">
        <v>1071</v>
      </c>
      <c r="C303" s="178"/>
      <c r="D303" s="52" t="s">
        <v>552</v>
      </c>
      <c r="E303" s="52" t="s">
        <v>856</v>
      </c>
      <c r="F303" s="41"/>
      <c r="G303" s="42"/>
      <c r="H303" s="42"/>
      <c r="I303" s="42"/>
      <c r="J303" s="42"/>
      <c r="K303" s="42"/>
      <c r="L303" s="50"/>
      <c r="M303" s="68"/>
    </row>
    <row r="304" spans="1:94" s="33" customFormat="1" ht="66" customHeight="1" outlineLevel="1" x14ac:dyDescent="0.25">
      <c r="A304" s="442">
        <f t="shared" si="23"/>
        <v>244</v>
      </c>
      <c r="B304" s="43" t="s">
        <v>296</v>
      </c>
      <c r="C304" s="178"/>
      <c r="D304" s="52" t="s">
        <v>551</v>
      </c>
      <c r="E304" s="52" t="s">
        <v>864</v>
      </c>
      <c r="F304" s="41"/>
      <c r="G304" s="42"/>
      <c r="H304" s="42"/>
      <c r="I304" s="42"/>
      <c r="J304" s="42"/>
      <c r="K304" s="42"/>
      <c r="L304" s="50"/>
      <c r="M304" s="68"/>
    </row>
    <row r="305" spans="1:94" s="33" customFormat="1" ht="75" outlineLevel="1" x14ac:dyDescent="0.25">
      <c r="A305" s="442">
        <f t="shared" si="23"/>
        <v>245</v>
      </c>
      <c r="B305" s="43" t="s">
        <v>1072</v>
      </c>
      <c r="C305" s="178"/>
      <c r="D305" s="43" t="s">
        <v>554</v>
      </c>
      <c r="E305" s="43" t="s">
        <v>866</v>
      </c>
      <c r="F305" s="41"/>
      <c r="G305" s="42"/>
      <c r="H305" s="42"/>
      <c r="I305" s="42"/>
      <c r="J305" s="42"/>
      <c r="K305" s="42"/>
      <c r="L305" s="50"/>
      <c r="M305" s="68"/>
    </row>
    <row r="306" spans="1:94" s="33" customFormat="1" ht="210" outlineLevel="1" x14ac:dyDescent="0.25">
      <c r="A306" s="442">
        <f t="shared" si="23"/>
        <v>246</v>
      </c>
      <c r="B306" s="43" t="s">
        <v>921</v>
      </c>
      <c r="C306" s="178"/>
      <c r="D306" s="43" t="s">
        <v>553</v>
      </c>
      <c r="E306" s="43" t="s">
        <v>1073</v>
      </c>
      <c r="F306" s="41"/>
      <c r="G306" s="42"/>
      <c r="H306" s="42"/>
      <c r="I306" s="42"/>
      <c r="J306" s="42"/>
      <c r="K306" s="42"/>
      <c r="L306" s="50"/>
      <c r="M306" s="68"/>
    </row>
    <row r="307" spans="1:94" s="33" customFormat="1" ht="48.75" customHeight="1" outlineLevel="1" x14ac:dyDescent="0.25">
      <c r="A307" s="442">
        <f t="shared" si="23"/>
        <v>247</v>
      </c>
      <c r="B307" s="43" t="s">
        <v>905</v>
      </c>
      <c r="C307" s="178"/>
      <c r="D307" s="52" t="s">
        <v>457</v>
      </c>
      <c r="E307" s="52" t="s">
        <v>865</v>
      </c>
      <c r="F307" s="41"/>
      <c r="G307" s="42"/>
      <c r="H307" s="42"/>
      <c r="I307" s="42"/>
      <c r="J307" s="42"/>
      <c r="K307" s="42"/>
      <c r="L307" s="50"/>
      <c r="M307" s="68"/>
    </row>
    <row r="308" spans="1:94" x14ac:dyDescent="0.25">
      <c r="A308" s="287" t="s">
        <v>574</v>
      </c>
      <c r="B308" s="67"/>
      <c r="C308" s="84"/>
      <c r="D308" s="67"/>
      <c r="E308" s="67"/>
      <c r="F308" s="57"/>
      <c r="G308" s="67"/>
      <c r="H308" s="67"/>
      <c r="I308" s="67"/>
      <c r="J308" s="67"/>
      <c r="K308" s="67"/>
      <c r="L308" s="50"/>
      <c r="M308" s="67"/>
      <c r="N308" s="33"/>
      <c r="O308" s="33"/>
      <c r="P308" s="33"/>
      <c r="Q308" s="33"/>
      <c r="R308" s="33"/>
      <c r="S308" s="33"/>
      <c r="T308" s="33"/>
      <c r="U308" s="33"/>
      <c r="V308" s="33"/>
      <c r="W308" s="33"/>
      <c r="X308" s="33"/>
      <c r="Y308" s="33"/>
      <c r="Z308" s="33"/>
      <c r="AA308" s="33"/>
      <c r="AB308" s="33"/>
      <c r="AC308" s="33"/>
      <c r="AD308" s="33"/>
      <c r="AE308" s="33"/>
      <c r="AF308" s="33"/>
      <c r="AG308" s="33"/>
      <c r="AH308" s="33"/>
      <c r="AI308" s="33"/>
      <c r="AJ308" s="33"/>
      <c r="AK308" s="33"/>
      <c r="AL308" s="33"/>
      <c r="AM308" s="33"/>
      <c r="AN308" s="33"/>
      <c r="AO308" s="33"/>
      <c r="AP308" s="33"/>
      <c r="AQ308" s="33"/>
      <c r="AR308" s="33"/>
      <c r="AS308" s="33"/>
      <c r="AT308" s="33"/>
      <c r="AU308" s="33"/>
      <c r="AV308" s="33"/>
      <c r="AW308" s="33"/>
      <c r="AX308" s="33"/>
      <c r="AY308" s="33"/>
      <c r="AZ308" s="33"/>
      <c r="BA308" s="33"/>
      <c r="BB308" s="33"/>
      <c r="BC308" s="33"/>
      <c r="BD308" s="33"/>
      <c r="BE308" s="33"/>
      <c r="BF308" s="33"/>
      <c r="BG308" s="33"/>
      <c r="BH308" s="33"/>
      <c r="BI308" s="33"/>
      <c r="BJ308" s="33"/>
      <c r="BK308" s="33"/>
      <c r="BL308" s="33"/>
      <c r="BM308" s="33"/>
      <c r="BN308" s="33"/>
      <c r="BO308" s="33"/>
      <c r="BP308" s="33"/>
      <c r="BQ308" s="33"/>
      <c r="BR308" s="33"/>
      <c r="BS308" s="33"/>
      <c r="BT308" s="33"/>
      <c r="BU308" s="33"/>
      <c r="BV308" s="33"/>
      <c r="BW308" s="33"/>
      <c r="BX308" s="33"/>
      <c r="BY308" s="33"/>
      <c r="BZ308" s="33"/>
      <c r="CA308" s="33"/>
      <c r="CB308" s="33"/>
      <c r="CC308" s="33"/>
      <c r="CD308" s="33"/>
      <c r="CE308" s="33"/>
      <c r="CF308" s="33"/>
      <c r="CG308" s="33"/>
      <c r="CH308" s="33"/>
      <c r="CI308" s="33"/>
      <c r="CJ308" s="33"/>
      <c r="CK308" s="33"/>
      <c r="CL308" s="33"/>
      <c r="CM308" s="33"/>
      <c r="CN308" s="33"/>
      <c r="CO308" s="33"/>
      <c r="CP308" s="33"/>
    </row>
    <row r="309" spans="1:94" ht="409.5" outlineLevel="1" x14ac:dyDescent="0.25">
      <c r="A309" s="442">
        <f>A307+1</f>
        <v>248</v>
      </c>
      <c r="B309" s="43" t="s">
        <v>1074</v>
      </c>
      <c r="C309" s="179"/>
      <c r="D309" s="43" t="s">
        <v>555</v>
      </c>
      <c r="E309" s="43" t="s">
        <v>1008</v>
      </c>
      <c r="F309" s="41"/>
      <c r="G309" s="170"/>
      <c r="H309" s="200"/>
      <c r="I309" s="170"/>
      <c r="J309" s="200"/>
      <c r="K309" s="170"/>
      <c r="L309" s="50"/>
      <c r="M309" s="68"/>
      <c r="N309" s="33"/>
      <c r="O309" s="33"/>
      <c r="P309" s="33"/>
      <c r="Q309" s="33"/>
      <c r="R309" s="33"/>
      <c r="S309" s="33"/>
      <c r="T309" s="33"/>
      <c r="U309" s="33"/>
      <c r="V309" s="33"/>
      <c r="W309" s="33"/>
      <c r="X309" s="33"/>
      <c r="Y309" s="33"/>
      <c r="Z309" s="33"/>
      <c r="AA309" s="33"/>
      <c r="AB309" s="33"/>
      <c r="AC309" s="33"/>
      <c r="AD309" s="33"/>
      <c r="AE309" s="33"/>
      <c r="AF309" s="33"/>
      <c r="AG309" s="33"/>
      <c r="AH309" s="33"/>
      <c r="AI309" s="33"/>
      <c r="AJ309" s="33"/>
      <c r="AK309" s="33"/>
      <c r="AL309" s="33"/>
      <c r="AM309" s="33"/>
      <c r="AN309" s="33"/>
      <c r="AO309" s="33"/>
      <c r="AP309" s="33"/>
      <c r="AQ309" s="33"/>
      <c r="AR309" s="33"/>
      <c r="AS309" s="33"/>
      <c r="AT309" s="33"/>
      <c r="AU309" s="33"/>
      <c r="AV309" s="33"/>
      <c r="AW309" s="33"/>
      <c r="AX309" s="33"/>
      <c r="AY309" s="33"/>
      <c r="AZ309" s="33"/>
      <c r="BA309" s="33"/>
      <c r="BB309" s="33"/>
      <c r="BC309" s="33"/>
      <c r="BD309" s="33"/>
      <c r="BE309" s="33"/>
      <c r="BF309" s="33"/>
      <c r="BG309" s="33"/>
      <c r="BH309" s="33"/>
      <c r="BI309" s="33"/>
      <c r="BJ309" s="33"/>
      <c r="BK309" s="33"/>
      <c r="BL309" s="33"/>
      <c r="BM309" s="33"/>
      <c r="BN309" s="33"/>
      <c r="BO309" s="33"/>
      <c r="BP309" s="33"/>
      <c r="BQ309" s="33"/>
      <c r="BR309" s="33"/>
      <c r="BS309" s="33"/>
      <c r="BT309" s="33"/>
      <c r="BU309" s="33"/>
      <c r="BV309" s="33"/>
      <c r="BW309" s="33"/>
      <c r="BX309" s="33"/>
      <c r="BY309" s="33"/>
      <c r="BZ309" s="33"/>
      <c r="CA309" s="33"/>
      <c r="CB309" s="33"/>
      <c r="CC309" s="33"/>
      <c r="CD309" s="33"/>
      <c r="CE309" s="33"/>
      <c r="CF309" s="33"/>
      <c r="CG309" s="33"/>
      <c r="CH309" s="33"/>
      <c r="CI309" s="33"/>
      <c r="CJ309" s="33"/>
      <c r="CK309" s="33"/>
      <c r="CL309" s="33"/>
      <c r="CM309" s="33"/>
      <c r="CN309" s="33"/>
      <c r="CO309" s="33"/>
      <c r="CP309" s="33"/>
    </row>
    <row r="310" spans="1:94" s="33" customFormat="1" ht="156" customHeight="1" outlineLevel="1" x14ac:dyDescent="0.25">
      <c r="A310" s="442">
        <f>A309+1</f>
        <v>249</v>
      </c>
      <c r="B310" s="43" t="s">
        <v>1075</v>
      </c>
      <c r="C310" s="178"/>
      <c r="D310" s="43" t="s">
        <v>556</v>
      </c>
      <c r="E310" s="43" t="s">
        <v>1318</v>
      </c>
      <c r="F310" s="41"/>
      <c r="G310" s="42"/>
      <c r="H310" s="42"/>
      <c r="I310" s="42"/>
      <c r="J310" s="42"/>
      <c r="K310" s="42"/>
      <c r="L310" s="50"/>
      <c r="M310" s="68"/>
    </row>
    <row r="311" spans="1:94" s="33" customFormat="1" ht="133.5" customHeight="1" outlineLevel="1" x14ac:dyDescent="0.25">
      <c r="A311" s="442">
        <f>A310+1</f>
        <v>250</v>
      </c>
      <c r="B311" s="43" t="s">
        <v>1076</v>
      </c>
      <c r="C311" s="178"/>
      <c r="D311" s="52" t="s">
        <v>1332</v>
      </c>
      <c r="E311" s="52" t="s">
        <v>1319</v>
      </c>
      <c r="F311" s="41"/>
      <c r="G311" s="42"/>
      <c r="H311" s="42"/>
      <c r="I311" s="42"/>
      <c r="J311" s="42"/>
      <c r="K311" s="42"/>
      <c r="L311" s="50"/>
      <c r="M311" s="68"/>
    </row>
    <row r="312" spans="1:94" s="33" customFormat="1" ht="255" outlineLevel="1" x14ac:dyDescent="0.25">
      <c r="A312" s="442">
        <f>A311+1</f>
        <v>251</v>
      </c>
      <c r="B312" s="43" t="s">
        <v>1331</v>
      </c>
      <c r="C312" s="178"/>
      <c r="D312" s="52" t="s">
        <v>557</v>
      </c>
      <c r="E312" s="52" t="s">
        <v>1077</v>
      </c>
      <c r="F312" s="41"/>
      <c r="G312" s="42"/>
      <c r="H312" s="42"/>
      <c r="I312" s="42"/>
      <c r="J312" s="42"/>
      <c r="K312" s="42"/>
      <c r="L312" s="50"/>
      <c r="M312" s="68"/>
    </row>
    <row r="313" spans="1:94" x14ac:dyDescent="0.25">
      <c r="A313" s="287" t="s">
        <v>578</v>
      </c>
      <c r="B313" s="67"/>
      <c r="C313" s="84"/>
      <c r="D313" s="67"/>
      <c r="E313" s="67"/>
      <c r="F313" s="57"/>
      <c r="G313" s="67"/>
      <c r="H313" s="67"/>
      <c r="I313" s="67"/>
      <c r="J313" s="67"/>
      <c r="K313" s="67"/>
      <c r="L313" s="50"/>
      <c r="M313" s="67"/>
      <c r="N313" s="33"/>
      <c r="O313" s="33"/>
      <c r="P313" s="33"/>
      <c r="Q313" s="33"/>
      <c r="R313" s="33"/>
      <c r="S313" s="33"/>
      <c r="T313" s="33"/>
      <c r="U313" s="33"/>
      <c r="V313" s="33"/>
      <c r="W313" s="33"/>
      <c r="X313" s="33"/>
      <c r="Y313" s="33"/>
      <c r="Z313" s="33"/>
      <c r="AA313" s="33"/>
      <c r="AB313" s="33"/>
      <c r="AC313" s="33"/>
      <c r="AD313" s="33"/>
      <c r="AE313" s="33"/>
      <c r="AF313" s="33"/>
      <c r="AG313" s="33"/>
      <c r="AH313" s="33"/>
      <c r="AI313" s="33"/>
      <c r="AJ313" s="33"/>
      <c r="AK313" s="33"/>
      <c r="AL313" s="33"/>
      <c r="AM313" s="33"/>
      <c r="AN313" s="33"/>
      <c r="AO313" s="33"/>
      <c r="AP313" s="33"/>
      <c r="AQ313" s="33"/>
      <c r="AR313" s="33"/>
      <c r="AS313" s="33"/>
      <c r="AT313" s="33"/>
      <c r="AU313" s="33"/>
      <c r="AV313" s="33"/>
      <c r="AW313" s="33"/>
      <c r="AX313" s="33"/>
      <c r="AY313" s="33"/>
      <c r="AZ313" s="33"/>
      <c r="BA313" s="33"/>
      <c r="BB313" s="33"/>
      <c r="BC313" s="33"/>
      <c r="BD313" s="33"/>
      <c r="BE313" s="33"/>
      <c r="BF313" s="33"/>
      <c r="BG313" s="33"/>
      <c r="BH313" s="33"/>
      <c r="BI313" s="33"/>
      <c r="BJ313" s="33"/>
      <c r="BK313" s="33"/>
      <c r="BL313" s="33"/>
      <c r="BM313" s="33"/>
      <c r="BN313" s="33"/>
      <c r="BO313" s="33"/>
      <c r="BP313" s="33"/>
      <c r="BQ313" s="33"/>
      <c r="BR313" s="33"/>
      <c r="BS313" s="33"/>
      <c r="BT313" s="33"/>
      <c r="BU313" s="33"/>
      <c r="BV313" s="33"/>
      <c r="BW313" s="33"/>
      <c r="BX313" s="33"/>
      <c r="BY313" s="33"/>
      <c r="BZ313" s="33"/>
      <c r="CA313" s="33"/>
      <c r="CB313" s="33"/>
      <c r="CC313" s="33"/>
      <c r="CD313" s="33"/>
      <c r="CE313" s="33"/>
      <c r="CF313" s="33"/>
      <c r="CG313" s="33"/>
      <c r="CH313" s="33"/>
      <c r="CI313" s="33"/>
      <c r="CJ313" s="33"/>
      <c r="CK313" s="33"/>
      <c r="CL313" s="33"/>
      <c r="CM313" s="33"/>
      <c r="CN313" s="33"/>
      <c r="CO313" s="33"/>
      <c r="CP313" s="33"/>
    </row>
    <row r="314" spans="1:94" s="33" customFormat="1" ht="191.25" customHeight="1" outlineLevel="1" x14ac:dyDescent="0.25">
      <c r="A314" s="442">
        <f>A312+1</f>
        <v>252</v>
      </c>
      <c r="B314" s="43" t="s">
        <v>1078</v>
      </c>
      <c r="C314" s="178"/>
      <c r="D314" s="52" t="s">
        <v>443</v>
      </c>
      <c r="E314" s="52" t="s">
        <v>822</v>
      </c>
      <c r="F314" s="41"/>
      <c r="G314" s="42"/>
      <c r="H314" s="42"/>
      <c r="I314" s="42"/>
      <c r="J314" s="42"/>
      <c r="K314" s="42"/>
      <c r="L314" s="50"/>
      <c r="M314" s="68"/>
    </row>
    <row r="315" spans="1:94" ht="139.5" customHeight="1" outlineLevel="1" x14ac:dyDescent="0.25">
      <c r="A315" s="442">
        <f>A314+1</f>
        <v>253</v>
      </c>
      <c r="B315" s="43" t="s">
        <v>1079</v>
      </c>
      <c r="C315" s="179"/>
      <c r="D315" s="52" t="s">
        <v>867</v>
      </c>
      <c r="E315" s="43" t="s">
        <v>1080</v>
      </c>
      <c r="F315" s="41"/>
      <c r="G315" s="42"/>
      <c r="H315" s="42"/>
      <c r="I315" s="42"/>
      <c r="J315" s="42"/>
      <c r="K315" s="42"/>
      <c r="L315" s="50"/>
      <c r="M315" s="68"/>
      <c r="N315" s="33"/>
      <c r="O315" s="33"/>
      <c r="P315" s="33"/>
      <c r="Q315" s="33"/>
      <c r="R315" s="33"/>
      <c r="S315" s="33"/>
      <c r="T315" s="33"/>
      <c r="U315" s="33"/>
      <c r="V315" s="33"/>
      <c r="W315" s="33"/>
      <c r="X315" s="33"/>
      <c r="Y315" s="33"/>
      <c r="Z315" s="33"/>
      <c r="AA315" s="33"/>
      <c r="AB315" s="33"/>
      <c r="AC315" s="33"/>
      <c r="AD315" s="33"/>
      <c r="AE315" s="33"/>
      <c r="AF315" s="33"/>
      <c r="AG315" s="33"/>
      <c r="AH315" s="33"/>
      <c r="AI315" s="33"/>
      <c r="AJ315" s="33"/>
      <c r="AK315" s="33"/>
      <c r="AL315" s="33"/>
      <c r="AM315" s="33"/>
      <c r="AN315" s="33"/>
      <c r="AO315" s="33"/>
      <c r="AP315" s="33"/>
      <c r="AQ315" s="33"/>
      <c r="AR315" s="33"/>
      <c r="AS315" s="33"/>
      <c r="AT315" s="33"/>
      <c r="AU315" s="33"/>
      <c r="AV315" s="33"/>
      <c r="AW315" s="33"/>
      <c r="AX315" s="33"/>
      <c r="AY315" s="33"/>
      <c r="AZ315" s="33"/>
      <c r="BA315" s="33"/>
      <c r="BB315" s="33"/>
      <c r="BC315" s="33"/>
      <c r="BD315" s="33"/>
      <c r="BE315" s="33"/>
      <c r="BF315" s="33"/>
      <c r="BG315" s="33"/>
      <c r="BH315" s="33"/>
      <c r="BI315" s="33"/>
      <c r="BJ315" s="33"/>
      <c r="BK315" s="33"/>
      <c r="BL315" s="33"/>
      <c r="BM315" s="33"/>
      <c r="BN315" s="33"/>
      <c r="BO315" s="33"/>
      <c r="BP315" s="33"/>
      <c r="BQ315" s="33"/>
      <c r="BR315" s="33"/>
      <c r="BS315" s="33"/>
      <c r="BT315" s="33"/>
      <c r="BU315" s="33"/>
      <c r="BV315" s="33"/>
      <c r="BW315" s="33"/>
      <c r="BX315" s="33"/>
      <c r="BY315" s="33"/>
      <c r="BZ315" s="33"/>
      <c r="CA315" s="33"/>
      <c r="CB315" s="33"/>
      <c r="CC315" s="33"/>
      <c r="CD315" s="33"/>
      <c r="CE315" s="33"/>
      <c r="CF315" s="33"/>
      <c r="CG315" s="33"/>
      <c r="CH315" s="33"/>
      <c r="CI315" s="33"/>
      <c r="CJ315" s="33"/>
      <c r="CK315" s="33"/>
      <c r="CL315" s="33"/>
      <c r="CM315" s="33"/>
      <c r="CN315" s="33"/>
      <c r="CO315" s="33"/>
      <c r="CP315" s="33"/>
    </row>
    <row r="316" spans="1:94" ht="75" outlineLevel="1" x14ac:dyDescent="0.25">
      <c r="A316" s="442">
        <f>A315+1</f>
        <v>254</v>
      </c>
      <c r="B316" s="43" t="s">
        <v>1081</v>
      </c>
      <c r="C316" s="179"/>
      <c r="D316" s="52" t="s">
        <v>558</v>
      </c>
      <c r="E316" s="52" t="s">
        <v>834</v>
      </c>
      <c r="F316" s="41"/>
      <c r="G316" s="42"/>
      <c r="H316" s="42"/>
      <c r="I316" s="42"/>
      <c r="J316" s="42"/>
      <c r="K316" s="42"/>
      <c r="L316" s="50"/>
      <c r="M316" s="68"/>
      <c r="N316" s="33"/>
      <c r="O316" s="33"/>
      <c r="P316" s="33"/>
      <c r="Q316" s="33"/>
      <c r="R316" s="33"/>
      <c r="S316" s="33"/>
      <c r="T316" s="33"/>
      <c r="U316" s="33"/>
      <c r="V316" s="33"/>
      <c r="W316" s="33"/>
      <c r="X316" s="33"/>
      <c r="Y316" s="33"/>
      <c r="Z316" s="33"/>
      <c r="AA316" s="33"/>
      <c r="AB316" s="33"/>
      <c r="AC316" s="33"/>
      <c r="AD316" s="33"/>
      <c r="AE316" s="33"/>
      <c r="AF316" s="33"/>
      <c r="AG316" s="33"/>
      <c r="AH316" s="33"/>
      <c r="AI316" s="33"/>
      <c r="AJ316" s="33"/>
      <c r="AK316" s="33"/>
      <c r="AL316" s="33"/>
      <c r="AM316" s="33"/>
      <c r="AN316" s="33"/>
      <c r="AO316" s="33"/>
      <c r="AP316" s="33"/>
      <c r="AQ316" s="33"/>
      <c r="AR316" s="33"/>
      <c r="AS316" s="33"/>
      <c r="AT316" s="33"/>
      <c r="AU316" s="33"/>
      <c r="AV316" s="33"/>
      <c r="AW316" s="33"/>
      <c r="AX316" s="33"/>
      <c r="AY316" s="33"/>
      <c r="AZ316" s="33"/>
      <c r="BA316" s="33"/>
      <c r="BB316" s="33"/>
      <c r="BC316" s="33"/>
      <c r="BD316" s="33"/>
      <c r="BE316" s="33"/>
      <c r="BF316" s="33"/>
      <c r="BG316" s="33"/>
      <c r="BH316" s="33"/>
      <c r="BI316" s="33"/>
      <c r="BJ316" s="33"/>
      <c r="BK316" s="33"/>
      <c r="BL316" s="33"/>
      <c r="BM316" s="33"/>
      <c r="BN316" s="33"/>
      <c r="BO316" s="33"/>
      <c r="BP316" s="33"/>
      <c r="BQ316" s="33"/>
      <c r="BR316" s="33"/>
      <c r="BS316" s="33"/>
      <c r="BT316" s="33"/>
      <c r="BU316" s="33"/>
      <c r="BV316" s="33"/>
      <c r="BW316" s="33"/>
      <c r="BX316" s="33"/>
      <c r="BY316" s="33"/>
      <c r="BZ316" s="33"/>
      <c r="CA316" s="33"/>
      <c r="CB316" s="33"/>
      <c r="CC316" s="33"/>
      <c r="CD316" s="33"/>
      <c r="CE316" s="33"/>
      <c r="CF316" s="33"/>
      <c r="CG316" s="33"/>
      <c r="CH316" s="33"/>
      <c r="CI316" s="33"/>
      <c r="CJ316" s="33"/>
      <c r="CK316" s="33"/>
      <c r="CL316" s="33"/>
      <c r="CM316" s="33"/>
      <c r="CN316" s="33"/>
      <c r="CO316" s="33"/>
      <c r="CP316" s="33"/>
    </row>
    <row r="317" spans="1:94" x14ac:dyDescent="0.25">
      <c r="A317" s="287" t="s">
        <v>579</v>
      </c>
      <c r="B317" s="67"/>
      <c r="C317" s="84"/>
      <c r="D317" s="67"/>
      <c r="E317" s="67"/>
      <c r="F317" s="57"/>
      <c r="G317" s="67"/>
      <c r="H317" s="67"/>
      <c r="I317" s="67"/>
      <c r="J317" s="67"/>
      <c r="K317" s="67"/>
      <c r="L317" s="50"/>
      <c r="M317" s="67"/>
      <c r="N317" s="33"/>
      <c r="O317" s="33"/>
      <c r="P317" s="33"/>
      <c r="Q317" s="33"/>
      <c r="R317" s="33"/>
      <c r="S317" s="33"/>
      <c r="T317" s="33"/>
      <c r="U317" s="33"/>
      <c r="V317" s="33"/>
      <c r="W317" s="33"/>
      <c r="X317" s="33"/>
      <c r="Y317" s="33"/>
      <c r="Z317" s="33"/>
      <c r="AA317" s="33"/>
      <c r="AB317" s="33"/>
      <c r="AC317" s="33"/>
      <c r="AD317" s="33"/>
      <c r="AE317" s="33"/>
      <c r="AF317" s="33"/>
      <c r="AG317" s="33"/>
      <c r="AH317" s="33"/>
      <c r="AI317" s="33"/>
      <c r="AJ317" s="33"/>
      <c r="AK317" s="33"/>
      <c r="AL317" s="33"/>
      <c r="AM317" s="33"/>
      <c r="AN317" s="33"/>
      <c r="AO317" s="33"/>
      <c r="AP317" s="33"/>
      <c r="AQ317" s="33"/>
      <c r="AR317" s="33"/>
      <c r="AS317" s="33"/>
      <c r="AT317" s="33"/>
      <c r="AU317" s="33"/>
      <c r="AV317" s="33"/>
      <c r="AW317" s="33"/>
      <c r="AX317" s="33"/>
      <c r="AY317" s="33"/>
      <c r="AZ317" s="33"/>
      <c r="BA317" s="33"/>
      <c r="BB317" s="33"/>
      <c r="BC317" s="33"/>
      <c r="BD317" s="33"/>
      <c r="BE317" s="33"/>
      <c r="BF317" s="33"/>
      <c r="BG317" s="33"/>
      <c r="BH317" s="33"/>
      <c r="BI317" s="33"/>
      <c r="BJ317" s="33"/>
      <c r="BK317" s="33"/>
      <c r="BL317" s="33"/>
      <c r="BM317" s="33"/>
      <c r="BN317" s="33"/>
      <c r="BO317" s="33"/>
      <c r="BP317" s="33"/>
      <c r="BQ317" s="33"/>
      <c r="BR317" s="33"/>
      <c r="BS317" s="33"/>
      <c r="BT317" s="33"/>
      <c r="BU317" s="33"/>
      <c r="BV317" s="33"/>
      <c r="BW317" s="33"/>
      <c r="BX317" s="33"/>
      <c r="BY317" s="33"/>
      <c r="BZ317" s="33"/>
      <c r="CA317" s="33"/>
      <c r="CB317" s="33"/>
      <c r="CC317" s="33"/>
      <c r="CD317" s="33"/>
      <c r="CE317" s="33"/>
      <c r="CF317" s="33"/>
      <c r="CG317" s="33"/>
      <c r="CH317" s="33"/>
      <c r="CI317" s="33"/>
      <c r="CJ317" s="33"/>
      <c r="CK317" s="33"/>
      <c r="CL317" s="33"/>
      <c r="CM317" s="33"/>
      <c r="CN317" s="33"/>
      <c r="CO317" s="33"/>
      <c r="CP317" s="33"/>
    </row>
    <row r="318" spans="1:94" ht="405" outlineLevel="1" x14ac:dyDescent="0.25">
      <c r="A318" s="442">
        <f>A316+1</f>
        <v>255</v>
      </c>
      <c r="B318" s="43" t="s">
        <v>1082</v>
      </c>
      <c r="C318" s="179"/>
      <c r="D318" s="43" t="s">
        <v>906</v>
      </c>
      <c r="E318" s="43" t="s">
        <v>868</v>
      </c>
      <c r="F318" s="41"/>
      <c r="G318" s="170"/>
      <c r="H318" s="200"/>
      <c r="I318" s="170"/>
      <c r="J318" s="200"/>
      <c r="K318" s="170"/>
      <c r="L318" s="50"/>
      <c r="M318" s="68"/>
      <c r="N318" s="33"/>
      <c r="O318" s="33"/>
      <c r="P318" s="33"/>
      <c r="Q318" s="33"/>
      <c r="R318" s="33"/>
      <c r="S318" s="33"/>
      <c r="T318" s="33"/>
      <c r="U318" s="33"/>
      <c r="V318" s="33"/>
      <c r="W318" s="33"/>
      <c r="X318" s="33"/>
      <c r="Y318" s="33"/>
      <c r="Z318" s="33"/>
      <c r="AA318" s="33"/>
      <c r="AB318" s="33"/>
      <c r="AC318" s="33"/>
      <c r="AD318" s="33"/>
      <c r="AE318" s="33"/>
      <c r="AF318" s="33"/>
      <c r="AG318" s="33"/>
      <c r="AH318" s="33"/>
      <c r="AI318" s="33"/>
      <c r="AJ318" s="33"/>
      <c r="AK318" s="33"/>
      <c r="AL318" s="33"/>
      <c r="AM318" s="33"/>
      <c r="AN318" s="33"/>
      <c r="AO318" s="33"/>
      <c r="AP318" s="33"/>
      <c r="AQ318" s="33"/>
      <c r="AR318" s="33"/>
      <c r="AS318" s="33"/>
      <c r="AT318" s="33"/>
      <c r="AU318" s="33"/>
      <c r="AV318" s="33"/>
      <c r="AW318" s="33"/>
      <c r="AX318" s="33"/>
      <c r="AY318" s="33"/>
      <c r="AZ318" s="33"/>
      <c r="BA318" s="33"/>
      <c r="BB318" s="33"/>
      <c r="BC318" s="33"/>
      <c r="BD318" s="33"/>
      <c r="BE318" s="33"/>
      <c r="BF318" s="33"/>
      <c r="BG318" s="33"/>
      <c r="BH318" s="33"/>
      <c r="BI318" s="33"/>
      <c r="BJ318" s="33"/>
      <c r="BK318" s="33"/>
      <c r="BL318" s="33"/>
      <c r="BM318" s="33"/>
      <c r="BN318" s="33"/>
      <c r="BO318" s="33"/>
      <c r="BP318" s="33"/>
      <c r="BQ318" s="33"/>
      <c r="BR318" s="33"/>
      <c r="BS318" s="33"/>
      <c r="BT318" s="33"/>
      <c r="BU318" s="33"/>
      <c r="BV318" s="33"/>
      <c r="BW318" s="33"/>
      <c r="BX318" s="33"/>
      <c r="BY318" s="33"/>
      <c r="BZ318" s="33"/>
      <c r="CA318" s="33"/>
      <c r="CB318" s="33"/>
      <c r="CC318" s="33"/>
      <c r="CD318" s="33"/>
      <c r="CE318" s="33"/>
      <c r="CF318" s="33"/>
      <c r="CG318" s="33"/>
      <c r="CH318" s="33"/>
      <c r="CI318" s="33"/>
      <c r="CJ318" s="33"/>
      <c r="CK318" s="33"/>
      <c r="CL318" s="33"/>
      <c r="CM318" s="33"/>
      <c r="CN318" s="33"/>
      <c r="CO318" s="33"/>
      <c r="CP318" s="33"/>
    </row>
    <row r="319" spans="1:94" ht="135" outlineLevel="1" x14ac:dyDescent="0.25">
      <c r="A319" s="442">
        <f>A318+1</f>
        <v>256</v>
      </c>
      <c r="B319" s="43" t="s">
        <v>872</v>
      </c>
      <c r="C319" s="179"/>
      <c r="D319" s="52" t="s">
        <v>469</v>
      </c>
      <c r="E319" s="52" t="s">
        <v>869</v>
      </c>
      <c r="F319" s="41"/>
      <c r="G319" s="170"/>
      <c r="H319" s="200"/>
      <c r="I319" s="170"/>
      <c r="J319" s="200"/>
      <c r="K319" s="170"/>
      <c r="L319" s="50"/>
      <c r="M319" s="68"/>
      <c r="N319" s="33"/>
      <c r="O319" s="33"/>
      <c r="P319" s="33"/>
      <c r="Q319" s="33"/>
      <c r="R319" s="33"/>
      <c r="S319" s="33"/>
      <c r="T319" s="33"/>
      <c r="U319" s="33"/>
      <c r="V319" s="33"/>
      <c r="W319" s="33"/>
      <c r="X319" s="33"/>
      <c r="Y319" s="33"/>
      <c r="Z319" s="33"/>
      <c r="AA319" s="33"/>
      <c r="AB319" s="33"/>
      <c r="AC319" s="33"/>
      <c r="AD319" s="33"/>
      <c r="AE319" s="33"/>
      <c r="AF319" s="33"/>
      <c r="AG319" s="33"/>
      <c r="AH319" s="33"/>
      <c r="AI319" s="33"/>
      <c r="AJ319" s="33"/>
      <c r="AK319" s="33"/>
      <c r="AL319" s="33"/>
      <c r="AM319" s="33"/>
      <c r="AN319" s="33"/>
      <c r="AO319" s="33"/>
      <c r="AP319" s="33"/>
      <c r="AQ319" s="33"/>
      <c r="AR319" s="33"/>
      <c r="AS319" s="33"/>
      <c r="AT319" s="33"/>
      <c r="AU319" s="33"/>
      <c r="AV319" s="33"/>
      <c r="AW319" s="33"/>
      <c r="AX319" s="33"/>
      <c r="AY319" s="33"/>
      <c r="AZ319" s="33"/>
      <c r="BA319" s="33"/>
      <c r="BB319" s="33"/>
      <c r="BC319" s="33"/>
      <c r="BD319" s="33"/>
      <c r="BE319" s="33"/>
      <c r="BF319" s="33"/>
      <c r="BG319" s="33"/>
      <c r="BH319" s="33"/>
      <c r="BI319" s="33"/>
      <c r="BJ319" s="33"/>
      <c r="BK319" s="33"/>
      <c r="BL319" s="33"/>
      <c r="BM319" s="33"/>
      <c r="BN319" s="33"/>
      <c r="BO319" s="33"/>
      <c r="BP319" s="33"/>
      <c r="BQ319" s="33"/>
      <c r="BR319" s="33"/>
      <c r="BS319" s="33"/>
      <c r="BT319" s="33"/>
      <c r="BU319" s="33"/>
      <c r="BV319" s="33"/>
      <c r="BW319" s="33"/>
      <c r="BX319" s="33"/>
      <c r="BY319" s="33"/>
      <c r="BZ319" s="33"/>
      <c r="CA319" s="33"/>
      <c r="CB319" s="33"/>
      <c r="CC319" s="33"/>
      <c r="CD319" s="33"/>
      <c r="CE319" s="33"/>
      <c r="CF319" s="33"/>
      <c r="CG319" s="33"/>
      <c r="CH319" s="33"/>
      <c r="CI319" s="33"/>
      <c r="CJ319" s="33"/>
      <c r="CK319" s="33"/>
      <c r="CL319" s="33"/>
      <c r="CM319" s="33"/>
      <c r="CN319" s="33"/>
      <c r="CO319" s="33"/>
      <c r="CP319" s="33"/>
    </row>
    <row r="320" spans="1:94" ht="60" outlineLevel="1" x14ac:dyDescent="0.25">
      <c r="A320" s="442">
        <f t="shared" ref="A320" si="24">A319+1</f>
        <v>257</v>
      </c>
      <c r="B320" s="52" t="s">
        <v>870</v>
      </c>
      <c r="C320" s="179"/>
      <c r="D320" s="52" t="s">
        <v>1280</v>
      </c>
      <c r="E320" s="52"/>
      <c r="F320" s="41"/>
      <c r="G320" s="170"/>
      <c r="H320" s="200"/>
      <c r="I320" s="170"/>
      <c r="J320" s="200"/>
      <c r="K320" s="170"/>
      <c r="L320" s="50"/>
      <c r="M320" s="68"/>
      <c r="N320" s="33"/>
      <c r="O320" s="33"/>
      <c r="P320" s="33"/>
      <c r="Q320" s="33"/>
      <c r="R320" s="33"/>
      <c r="S320" s="33"/>
      <c r="T320" s="33"/>
      <c r="U320" s="33"/>
      <c r="V320" s="33"/>
      <c r="W320" s="33"/>
      <c r="X320" s="33"/>
      <c r="Y320" s="33"/>
      <c r="Z320" s="33"/>
      <c r="AA320" s="33"/>
      <c r="AB320" s="33"/>
      <c r="AC320" s="33"/>
      <c r="AD320" s="33"/>
      <c r="AE320" s="33"/>
      <c r="AF320" s="33"/>
      <c r="AG320" s="33"/>
      <c r="AH320" s="33"/>
      <c r="AI320" s="33"/>
      <c r="AJ320" s="33"/>
      <c r="AK320" s="33"/>
      <c r="AL320" s="33"/>
      <c r="AM320" s="33"/>
      <c r="AN320" s="33"/>
      <c r="AO320" s="33"/>
      <c r="AP320" s="33"/>
      <c r="AQ320" s="33"/>
      <c r="AR320" s="33"/>
      <c r="AS320" s="33"/>
      <c r="AT320" s="33"/>
      <c r="AU320" s="33"/>
      <c r="AV320" s="33"/>
      <c r="AW320" s="33"/>
      <c r="AX320" s="33"/>
      <c r="AY320" s="33"/>
      <c r="AZ320" s="33"/>
      <c r="BA320" s="33"/>
      <c r="BB320" s="33"/>
      <c r="BC320" s="33"/>
      <c r="BD320" s="33"/>
      <c r="BE320" s="33"/>
      <c r="BF320" s="33"/>
      <c r="BG320" s="33"/>
      <c r="BH320" s="33"/>
      <c r="BI320" s="33"/>
      <c r="BJ320" s="33"/>
      <c r="BK320" s="33"/>
      <c r="BL320" s="33"/>
      <c r="BM320" s="33"/>
      <c r="BN320" s="33"/>
      <c r="BO320" s="33"/>
      <c r="BP320" s="33"/>
      <c r="BQ320" s="33"/>
      <c r="BR320" s="33"/>
      <c r="BS320" s="33"/>
      <c r="BT320" s="33"/>
      <c r="BU320" s="33"/>
      <c r="BV320" s="33"/>
      <c r="BW320" s="33"/>
      <c r="BX320" s="33"/>
      <c r="BY320" s="33"/>
      <c r="BZ320" s="33"/>
      <c r="CA320" s="33"/>
      <c r="CB320" s="33"/>
      <c r="CC320" s="33"/>
      <c r="CD320" s="33"/>
      <c r="CE320" s="33"/>
      <c r="CF320" s="33"/>
      <c r="CG320" s="33"/>
      <c r="CH320" s="33"/>
      <c r="CI320" s="33"/>
      <c r="CJ320" s="33"/>
      <c r="CK320" s="33"/>
      <c r="CL320" s="33"/>
      <c r="CM320" s="33"/>
      <c r="CN320" s="33"/>
      <c r="CO320" s="33"/>
      <c r="CP320" s="33"/>
    </row>
    <row r="321" spans="1:94" s="33" customFormat="1" x14ac:dyDescent="0.25">
      <c r="A321" s="287" t="s">
        <v>580</v>
      </c>
      <c r="B321" s="67"/>
      <c r="C321" s="84"/>
      <c r="D321" s="67"/>
      <c r="E321" s="67"/>
      <c r="F321" s="57"/>
      <c r="G321" s="67"/>
      <c r="H321" s="67"/>
      <c r="I321" s="67"/>
      <c r="J321" s="67"/>
      <c r="K321" s="67"/>
      <c r="L321" s="50"/>
      <c r="M321" s="67"/>
    </row>
    <row r="322" spans="1:94" s="33" customFormat="1" ht="45" outlineLevel="1" x14ac:dyDescent="0.25">
      <c r="A322" s="442">
        <f>A320+1</f>
        <v>258</v>
      </c>
      <c r="B322" s="43" t="s">
        <v>877</v>
      </c>
      <c r="C322" s="178"/>
      <c r="D322" s="52" t="s">
        <v>559</v>
      </c>
      <c r="E322" s="52" t="s">
        <v>873</v>
      </c>
      <c r="F322" s="41"/>
      <c r="G322" s="42"/>
      <c r="H322" s="42"/>
      <c r="I322" s="42"/>
      <c r="J322" s="42"/>
      <c r="K322" s="42"/>
      <c r="L322" s="50"/>
      <c r="M322" s="68"/>
    </row>
    <row r="323" spans="1:94" s="33" customFormat="1" ht="65.25" customHeight="1" outlineLevel="1" x14ac:dyDescent="0.25">
      <c r="A323" s="442">
        <f>A322+1</f>
        <v>259</v>
      </c>
      <c r="B323" s="43" t="s">
        <v>874</v>
      </c>
      <c r="C323" s="178"/>
      <c r="D323" s="52" t="s">
        <v>560</v>
      </c>
      <c r="E323" s="52" t="s">
        <v>875</v>
      </c>
      <c r="F323" s="41"/>
      <c r="G323" s="42"/>
      <c r="H323" s="42"/>
      <c r="I323" s="42"/>
      <c r="J323" s="42"/>
      <c r="K323" s="42"/>
      <c r="L323" s="50"/>
      <c r="M323" s="68"/>
    </row>
    <row r="324" spans="1:94" s="33" customFormat="1" ht="183" customHeight="1" outlineLevel="1" x14ac:dyDescent="0.25">
      <c r="A324" s="442">
        <f t="shared" ref="A324" si="25">A323+1</f>
        <v>260</v>
      </c>
      <c r="B324" s="43" t="s">
        <v>915</v>
      </c>
      <c r="C324" s="178"/>
      <c r="D324" s="52" t="s">
        <v>561</v>
      </c>
      <c r="E324" s="52" t="s">
        <v>876</v>
      </c>
      <c r="F324" s="41"/>
      <c r="G324" s="42"/>
      <c r="H324" s="42"/>
      <c r="I324" s="42"/>
      <c r="J324" s="42"/>
      <c r="K324" s="42"/>
      <c r="L324" s="50"/>
      <c r="M324" s="68"/>
    </row>
    <row r="325" spans="1:94" s="33" customFormat="1" ht="75" outlineLevel="1" x14ac:dyDescent="0.25">
      <c r="A325" s="442">
        <f>A324+1</f>
        <v>261</v>
      </c>
      <c r="B325" s="43" t="s">
        <v>922</v>
      </c>
      <c r="C325" s="178"/>
      <c r="D325" s="43" t="s">
        <v>562</v>
      </c>
      <c r="E325" s="43" t="s">
        <v>879</v>
      </c>
      <c r="F325" s="41"/>
      <c r="G325" s="42"/>
      <c r="H325" s="42"/>
      <c r="I325" s="42"/>
      <c r="J325" s="42"/>
      <c r="K325" s="42"/>
      <c r="L325" s="50"/>
      <c r="M325" s="68"/>
    </row>
    <row r="326" spans="1:94" s="33" customFormat="1" ht="150" outlineLevel="1" x14ac:dyDescent="0.25">
      <c r="A326" s="442">
        <f>A325+1</f>
        <v>262</v>
      </c>
      <c r="B326" s="43" t="s">
        <v>1083</v>
      </c>
      <c r="C326" s="178"/>
      <c r="D326" s="52" t="s">
        <v>878</v>
      </c>
      <c r="E326" s="52" t="s">
        <v>1084</v>
      </c>
      <c r="F326" s="41"/>
      <c r="G326" s="42"/>
      <c r="H326" s="42"/>
      <c r="I326" s="42"/>
      <c r="J326" s="42"/>
      <c r="K326" s="42"/>
      <c r="L326" s="50"/>
      <c r="M326" s="68"/>
    </row>
    <row r="327" spans="1:94" x14ac:dyDescent="0.25">
      <c r="A327" s="287" t="s">
        <v>588</v>
      </c>
      <c r="B327" s="67"/>
      <c r="C327" s="84"/>
      <c r="D327" s="67"/>
      <c r="E327" s="67"/>
      <c r="F327" s="57"/>
      <c r="G327" s="67"/>
      <c r="H327" s="67"/>
      <c r="I327" s="67"/>
      <c r="J327" s="67"/>
      <c r="K327" s="67"/>
      <c r="L327" s="50"/>
      <c r="M327" s="67"/>
      <c r="N327" s="33"/>
      <c r="O327" s="33"/>
      <c r="P327" s="33"/>
      <c r="Q327" s="33"/>
      <c r="R327" s="33"/>
      <c r="S327" s="33"/>
      <c r="T327" s="33"/>
      <c r="U327" s="33"/>
      <c r="V327" s="33"/>
      <c r="W327" s="33"/>
      <c r="X327" s="33"/>
      <c r="Y327" s="33"/>
      <c r="Z327" s="33"/>
      <c r="AA327" s="33"/>
      <c r="AB327" s="33"/>
      <c r="AC327" s="33"/>
      <c r="AD327" s="33"/>
      <c r="AE327" s="33"/>
      <c r="AF327" s="33"/>
      <c r="AG327" s="33"/>
      <c r="AH327" s="33"/>
      <c r="AI327" s="33"/>
      <c r="AJ327" s="33"/>
      <c r="AK327" s="33"/>
      <c r="AL327" s="33"/>
      <c r="AM327" s="33"/>
      <c r="AN327" s="33"/>
      <c r="AO327" s="33"/>
      <c r="AP327" s="33"/>
      <c r="AQ327" s="33"/>
      <c r="AR327" s="33"/>
      <c r="AS327" s="33"/>
      <c r="AT327" s="33"/>
      <c r="AU327" s="33"/>
      <c r="AV327" s="33"/>
      <c r="AW327" s="33"/>
      <c r="AX327" s="33"/>
      <c r="AY327" s="33"/>
      <c r="AZ327" s="33"/>
      <c r="BA327" s="33"/>
      <c r="BB327" s="33"/>
      <c r="BC327" s="33"/>
      <c r="BD327" s="33"/>
      <c r="BE327" s="33"/>
      <c r="BF327" s="33"/>
      <c r="BG327" s="33"/>
      <c r="BH327" s="33"/>
      <c r="BI327" s="33"/>
      <c r="BJ327" s="33"/>
      <c r="BK327" s="33"/>
      <c r="BL327" s="33"/>
      <c r="BM327" s="33"/>
      <c r="BN327" s="33"/>
      <c r="BO327" s="33"/>
      <c r="BP327" s="33"/>
      <c r="BQ327" s="33"/>
      <c r="BR327" s="33"/>
      <c r="BS327" s="33"/>
      <c r="BT327" s="33"/>
      <c r="BU327" s="33"/>
      <c r="BV327" s="33"/>
      <c r="BW327" s="33"/>
      <c r="BX327" s="33"/>
      <c r="BY327" s="33"/>
      <c r="BZ327" s="33"/>
      <c r="CA327" s="33"/>
      <c r="CB327" s="33"/>
      <c r="CC327" s="33"/>
      <c r="CD327" s="33"/>
      <c r="CE327" s="33"/>
      <c r="CF327" s="33"/>
      <c r="CG327" s="33"/>
      <c r="CH327" s="33"/>
      <c r="CI327" s="33"/>
      <c r="CJ327" s="33"/>
      <c r="CK327" s="33"/>
      <c r="CL327" s="33"/>
      <c r="CM327" s="33"/>
      <c r="CN327" s="33"/>
      <c r="CO327" s="33"/>
      <c r="CP327" s="33"/>
    </row>
    <row r="328" spans="1:94" ht="45" outlineLevel="1" x14ac:dyDescent="0.25">
      <c r="A328" s="442">
        <f>A326+1</f>
        <v>263</v>
      </c>
      <c r="B328" s="43" t="s">
        <v>375</v>
      </c>
      <c r="C328" s="179"/>
      <c r="D328" s="52" t="s">
        <v>454</v>
      </c>
      <c r="E328" s="52" t="s">
        <v>880</v>
      </c>
      <c r="F328" s="41"/>
      <c r="G328" s="170"/>
      <c r="H328" s="200"/>
      <c r="I328" s="170"/>
      <c r="J328" s="200"/>
      <c r="K328" s="170"/>
      <c r="L328" s="50"/>
      <c r="M328" s="68"/>
      <c r="N328" s="33"/>
      <c r="O328" s="33"/>
      <c r="P328" s="33"/>
      <c r="Q328" s="33"/>
      <c r="R328" s="33"/>
      <c r="S328" s="33"/>
      <c r="T328" s="33"/>
      <c r="U328" s="33"/>
      <c r="V328" s="33"/>
      <c r="W328" s="33"/>
      <c r="X328" s="33"/>
      <c r="Y328" s="33"/>
      <c r="Z328" s="33"/>
      <c r="AA328" s="33"/>
      <c r="AB328" s="33"/>
      <c r="AC328" s="33"/>
      <c r="AD328" s="33"/>
      <c r="AE328" s="33"/>
      <c r="AF328" s="33"/>
      <c r="AG328" s="33"/>
      <c r="AH328" s="33"/>
      <c r="AI328" s="33"/>
      <c r="AJ328" s="33"/>
      <c r="AK328" s="33"/>
      <c r="AL328" s="33"/>
      <c r="AM328" s="33"/>
      <c r="AN328" s="33"/>
      <c r="AO328" s="33"/>
      <c r="AP328" s="33"/>
      <c r="AQ328" s="33"/>
      <c r="AR328" s="33"/>
      <c r="AS328" s="33"/>
      <c r="AT328" s="33"/>
      <c r="AU328" s="33"/>
      <c r="AV328" s="33"/>
      <c r="AW328" s="33"/>
      <c r="AX328" s="33"/>
      <c r="AY328" s="33"/>
      <c r="AZ328" s="33"/>
      <c r="BA328" s="33"/>
      <c r="BB328" s="33"/>
      <c r="BC328" s="33"/>
      <c r="BD328" s="33"/>
      <c r="BE328" s="33"/>
      <c r="BF328" s="33"/>
      <c r="BG328" s="33"/>
      <c r="BH328" s="33"/>
      <c r="BI328" s="33"/>
      <c r="BJ328" s="33"/>
      <c r="BK328" s="33"/>
      <c r="BL328" s="33"/>
      <c r="BM328" s="33"/>
      <c r="BN328" s="33"/>
      <c r="BO328" s="33"/>
      <c r="BP328" s="33"/>
      <c r="BQ328" s="33"/>
      <c r="BR328" s="33"/>
      <c r="BS328" s="33"/>
      <c r="BT328" s="33"/>
      <c r="BU328" s="33"/>
      <c r="BV328" s="33"/>
      <c r="BW328" s="33"/>
      <c r="BX328" s="33"/>
      <c r="BY328" s="33"/>
      <c r="BZ328" s="33"/>
      <c r="CA328" s="33"/>
      <c r="CB328" s="33"/>
      <c r="CC328" s="33"/>
      <c r="CD328" s="33"/>
      <c r="CE328" s="33"/>
      <c r="CF328" s="33"/>
      <c r="CG328" s="33"/>
      <c r="CH328" s="33"/>
      <c r="CI328" s="33"/>
      <c r="CJ328" s="33"/>
      <c r="CK328" s="33"/>
      <c r="CL328" s="33"/>
      <c r="CM328" s="33"/>
      <c r="CN328" s="33"/>
      <c r="CO328" s="33"/>
      <c r="CP328" s="33"/>
    </row>
    <row r="329" spans="1:94" ht="90" outlineLevel="1" x14ac:dyDescent="0.25">
      <c r="A329" s="442">
        <f>A328+1</f>
        <v>264</v>
      </c>
      <c r="B329" s="43" t="s">
        <v>1085</v>
      </c>
      <c r="C329" s="179"/>
      <c r="D329" s="52" t="s">
        <v>455</v>
      </c>
      <c r="E329" s="52" t="s">
        <v>881</v>
      </c>
      <c r="F329" s="41"/>
      <c r="G329" s="170"/>
      <c r="H329" s="200"/>
      <c r="I329" s="170"/>
      <c r="J329" s="200"/>
      <c r="K329" s="170"/>
      <c r="L329" s="50"/>
      <c r="M329" s="68"/>
      <c r="N329" s="33"/>
      <c r="O329" s="33"/>
      <c r="P329" s="33"/>
      <c r="Q329" s="33"/>
      <c r="R329" s="33"/>
      <c r="S329" s="33"/>
      <c r="T329" s="33"/>
      <c r="U329" s="33"/>
      <c r="V329" s="33"/>
      <c r="W329" s="33"/>
      <c r="X329" s="33"/>
      <c r="Y329" s="33"/>
      <c r="Z329" s="33"/>
      <c r="AA329" s="33"/>
      <c r="AB329" s="33"/>
      <c r="AC329" s="33"/>
      <c r="AD329" s="33"/>
      <c r="AE329" s="33"/>
      <c r="AF329" s="33"/>
      <c r="AG329" s="33"/>
      <c r="AH329" s="33"/>
      <c r="AI329" s="33"/>
      <c r="AJ329" s="33"/>
      <c r="AK329" s="33"/>
      <c r="AL329" s="33"/>
      <c r="AM329" s="33"/>
      <c r="AN329" s="33"/>
      <c r="AO329" s="33"/>
      <c r="AP329" s="33"/>
      <c r="AQ329" s="33"/>
      <c r="AR329" s="33"/>
      <c r="AS329" s="33"/>
      <c r="AT329" s="33"/>
      <c r="AU329" s="33"/>
      <c r="AV329" s="33"/>
      <c r="AW329" s="33"/>
      <c r="AX329" s="33"/>
      <c r="AY329" s="33"/>
      <c r="AZ329" s="33"/>
      <c r="BA329" s="33"/>
      <c r="BB329" s="33"/>
      <c r="BC329" s="33"/>
      <c r="BD329" s="33"/>
      <c r="BE329" s="33"/>
      <c r="BF329" s="33"/>
      <c r="BG329" s="33"/>
      <c r="BH329" s="33"/>
      <c r="BI329" s="33"/>
      <c r="BJ329" s="33"/>
      <c r="BK329" s="33"/>
      <c r="BL329" s="33"/>
      <c r="BM329" s="33"/>
      <c r="BN329" s="33"/>
      <c r="BO329" s="33"/>
      <c r="BP329" s="33"/>
      <c r="BQ329" s="33"/>
      <c r="BR329" s="33"/>
      <c r="BS329" s="33"/>
      <c r="BT329" s="33"/>
      <c r="BU329" s="33"/>
      <c r="BV329" s="33"/>
      <c r="BW329" s="33"/>
      <c r="BX329" s="33"/>
      <c r="BY329" s="33"/>
      <c r="BZ329" s="33"/>
      <c r="CA329" s="33"/>
      <c r="CB329" s="33"/>
      <c r="CC329" s="33"/>
      <c r="CD329" s="33"/>
      <c r="CE329" s="33"/>
      <c r="CF329" s="33"/>
      <c r="CG329" s="33"/>
      <c r="CH329" s="33"/>
      <c r="CI329" s="33"/>
      <c r="CJ329" s="33"/>
      <c r="CK329" s="33"/>
      <c r="CL329" s="33"/>
      <c r="CM329" s="33"/>
      <c r="CN329" s="33"/>
      <c r="CO329" s="33"/>
      <c r="CP329" s="33"/>
    </row>
    <row r="330" spans="1:94" s="33" customFormat="1" ht="131.25" customHeight="1" outlineLevel="1" x14ac:dyDescent="0.25">
      <c r="A330" s="442">
        <f t="shared" ref="A330:A332" si="26">A329+1</f>
        <v>265</v>
      </c>
      <c r="B330" s="52" t="s">
        <v>1320</v>
      </c>
      <c r="C330" s="179"/>
      <c r="D330" s="52" t="s">
        <v>1321</v>
      </c>
      <c r="E330" s="52"/>
      <c r="F330" s="41"/>
      <c r="G330" s="42"/>
      <c r="H330" s="42"/>
      <c r="I330" s="42"/>
      <c r="J330" s="42"/>
      <c r="K330" s="42"/>
      <c r="L330" s="50"/>
      <c r="M330" s="68"/>
    </row>
    <row r="331" spans="1:94" s="33" customFormat="1" ht="120" outlineLevel="1" x14ac:dyDescent="0.25">
      <c r="A331" s="442">
        <f t="shared" si="26"/>
        <v>266</v>
      </c>
      <c r="B331" s="52" t="s">
        <v>882</v>
      </c>
      <c r="C331" s="179"/>
      <c r="D331" s="52" t="s">
        <v>918</v>
      </c>
      <c r="E331" s="52"/>
      <c r="F331" s="41"/>
      <c r="G331" s="42"/>
      <c r="H331" s="42"/>
      <c r="I331" s="42"/>
      <c r="J331" s="42"/>
      <c r="K331" s="42"/>
      <c r="L331" s="50"/>
      <c r="M331" s="68"/>
    </row>
    <row r="332" spans="1:94" s="33" customFormat="1" ht="85.5" customHeight="1" outlineLevel="1" x14ac:dyDescent="0.25">
      <c r="A332" s="442">
        <f t="shared" si="26"/>
        <v>267</v>
      </c>
      <c r="B332" s="52" t="s">
        <v>1086</v>
      </c>
      <c r="C332" s="179"/>
      <c r="D332" s="43" t="s">
        <v>456</v>
      </c>
      <c r="E332" s="43" t="s">
        <v>837</v>
      </c>
      <c r="F332" s="41"/>
      <c r="G332" s="42"/>
      <c r="H332" s="42"/>
      <c r="I332" s="42"/>
      <c r="J332" s="42"/>
      <c r="K332" s="42"/>
      <c r="L332" s="50"/>
      <c r="M332" s="68"/>
    </row>
    <row r="333" spans="1:94" s="33" customFormat="1" x14ac:dyDescent="0.25">
      <c r="A333" s="287" t="s">
        <v>236</v>
      </c>
      <c r="B333" s="67"/>
      <c r="C333" s="84"/>
      <c r="D333" s="67"/>
      <c r="E333" s="67"/>
      <c r="F333" s="57"/>
      <c r="G333" s="67"/>
      <c r="H333" s="67"/>
      <c r="I333" s="67"/>
      <c r="J333" s="67"/>
      <c r="K333" s="67"/>
      <c r="L333" s="50"/>
      <c r="M333" s="67"/>
    </row>
    <row r="334" spans="1:94" ht="45" outlineLevel="1" x14ac:dyDescent="0.25">
      <c r="A334" s="442">
        <f>A332+1</f>
        <v>268</v>
      </c>
      <c r="B334" s="43" t="s">
        <v>1087</v>
      </c>
      <c r="C334" s="179"/>
      <c r="D334" s="43" t="s">
        <v>445</v>
      </c>
      <c r="E334" s="43"/>
      <c r="F334" s="41"/>
      <c r="G334" s="170"/>
      <c r="H334" s="200"/>
      <c r="I334" s="170"/>
      <c r="J334" s="200"/>
      <c r="K334" s="170"/>
      <c r="L334" s="50"/>
      <c r="M334" s="68"/>
      <c r="N334" s="33"/>
      <c r="O334" s="33"/>
      <c r="P334" s="33"/>
      <c r="Q334" s="33"/>
      <c r="R334" s="33"/>
      <c r="S334" s="33"/>
      <c r="T334" s="33"/>
      <c r="U334" s="33"/>
      <c r="V334" s="33"/>
      <c r="W334" s="33"/>
      <c r="X334" s="33"/>
      <c r="Y334" s="33"/>
      <c r="Z334" s="33"/>
      <c r="AA334" s="33"/>
      <c r="AB334" s="33"/>
      <c r="AC334" s="33"/>
      <c r="AD334" s="33"/>
      <c r="AE334" s="33"/>
      <c r="AF334" s="33"/>
      <c r="AG334" s="33"/>
      <c r="AH334" s="33"/>
      <c r="AI334" s="33"/>
      <c r="AJ334" s="33"/>
      <c r="AK334" s="33"/>
      <c r="AL334" s="33"/>
      <c r="AM334" s="33"/>
      <c r="AN334" s="33"/>
      <c r="AO334" s="33"/>
      <c r="AP334" s="33"/>
      <c r="AQ334" s="33"/>
      <c r="AR334" s="33"/>
      <c r="AS334" s="33"/>
      <c r="AT334" s="33"/>
      <c r="AU334" s="33"/>
      <c r="AV334" s="33"/>
      <c r="AW334" s="33"/>
      <c r="AX334" s="33"/>
      <c r="AY334" s="33"/>
      <c r="AZ334" s="33"/>
      <c r="BA334" s="33"/>
      <c r="BB334" s="33"/>
      <c r="BC334" s="33"/>
      <c r="BD334" s="33"/>
      <c r="BE334" s="33"/>
      <c r="BF334" s="33"/>
      <c r="BG334" s="33"/>
      <c r="BH334" s="33"/>
      <c r="BI334" s="33"/>
      <c r="BJ334" s="33"/>
      <c r="BK334" s="33"/>
      <c r="BL334" s="33"/>
      <c r="BM334" s="33"/>
      <c r="BN334" s="33"/>
      <c r="BO334" s="33"/>
      <c r="BP334" s="33"/>
      <c r="BQ334" s="33"/>
      <c r="BR334" s="33"/>
      <c r="BS334" s="33"/>
      <c r="BT334" s="33"/>
      <c r="BU334" s="33"/>
      <c r="BV334" s="33"/>
      <c r="BW334" s="33"/>
      <c r="BX334" s="33"/>
      <c r="BY334" s="33"/>
      <c r="BZ334" s="33"/>
      <c r="CA334" s="33"/>
      <c r="CB334" s="33"/>
      <c r="CC334" s="33"/>
      <c r="CD334" s="33"/>
      <c r="CE334" s="33"/>
      <c r="CF334" s="33"/>
      <c r="CG334" s="33"/>
      <c r="CH334" s="33"/>
      <c r="CI334" s="33"/>
      <c r="CJ334" s="33"/>
      <c r="CK334" s="33"/>
      <c r="CL334" s="33"/>
      <c r="CM334" s="33"/>
      <c r="CN334" s="33"/>
      <c r="CO334" s="33"/>
      <c r="CP334" s="33"/>
    </row>
    <row r="335" spans="1:94" ht="60" outlineLevel="1" x14ac:dyDescent="0.25">
      <c r="A335" s="442">
        <f>A334+1</f>
        <v>269</v>
      </c>
      <c r="B335" s="43" t="s">
        <v>1088</v>
      </c>
      <c r="C335" s="179"/>
      <c r="D335" s="43" t="s">
        <v>979</v>
      </c>
      <c r="E335" s="43"/>
      <c r="F335" s="41"/>
      <c r="G335" s="170"/>
      <c r="H335" s="200"/>
      <c r="I335" s="170"/>
      <c r="J335" s="200"/>
      <c r="K335" s="170"/>
      <c r="L335" s="50"/>
      <c r="M335" s="68"/>
      <c r="N335" s="33"/>
      <c r="O335" s="33"/>
      <c r="P335" s="33"/>
      <c r="Q335" s="33"/>
      <c r="R335" s="33"/>
      <c r="S335" s="33"/>
      <c r="T335" s="33"/>
      <c r="U335" s="33"/>
      <c r="V335" s="33"/>
      <c r="W335" s="33"/>
      <c r="X335" s="33"/>
      <c r="Y335" s="33"/>
      <c r="Z335" s="33"/>
      <c r="AA335" s="33"/>
      <c r="AB335" s="33"/>
      <c r="AC335" s="33"/>
      <c r="AD335" s="33"/>
      <c r="AE335" s="33"/>
      <c r="AF335" s="33"/>
      <c r="AG335" s="33"/>
      <c r="AH335" s="33"/>
      <c r="AI335" s="33"/>
      <c r="AJ335" s="33"/>
      <c r="AK335" s="33"/>
      <c r="AL335" s="33"/>
      <c r="AM335" s="33"/>
      <c r="AN335" s="33"/>
      <c r="AO335" s="33"/>
      <c r="AP335" s="33"/>
      <c r="AQ335" s="33"/>
      <c r="AR335" s="33"/>
      <c r="AS335" s="33"/>
      <c r="AT335" s="33"/>
      <c r="AU335" s="33"/>
      <c r="AV335" s="33"/>
      <c r="AW335" s="33"/>
      <c r="AX335" s="33"/>
      <c r="AY335" s="33"/>
      <c r="AZ335" s="33"/>
      <c r="BA335" s="33"/>
      <c r="BB335" s="33"/>
      <c r="BC335" s="33"/>
      <c r="BD335" s="33"/>
      <c r="BE335" s="33"/>
      <c r="BF335" s="33"/>
      <c r="BG335" s="33"/>
      <c r="BH335" s="33"/>
      <c r="BI335" s="33"/>
      <c r="BJ335" s="33"/>
      <c r="BK335" s="33"/>
      <c r="BL335" s="33"/>
      <c r="BM335" s="33"/>
      <c r="BN335" s="33"/>
      <c r="BO335" s="33"/>
      <c r="BP335" s="33"/>
      <c r="BQ335" s="33"/>
      <c r="BR335" s="33"/>
      <c r="BS335" s="33"/>
      <c r="BT335" s="33"/>
      <c r="BU335" s="33"/>
      <c r="BV335" s="33"/>
      <c r="BW335" s="33"/>
      <c r="BX335" s="33"/>
      <c r="BY335" s="33"/>
      <c r="BZ335" s="33"/>
      <c r="CA335" s="33"/>
      <c r="CB335" s="33"/>
      <c r="CC335" s="33"/>
      <c r="CD335" s="33"/>
      <c r="CE335" s="33"/>
      <c r="CF335" s="33"/>
      <c r="CG335" s="33"/>
      <c r="CH335" s="33"/>
      <c r="CI335" s="33"/>
      <c r="CJ335" s="33"/>
      <c r="CK335" s="33"/>
      <c r="CL335" s="33"/>
      <c r="CM335" s="33"/>
      <c r="CN335" s="33"/>
      <c r="CO335" s="33"/>
      <c r="CP335" s="33"/>
    </row>
    <row r="336" spans="1:94" ht="90" outlineLevel="1" x14ac:dyDescent="0.25">
      <c r="A336" s="442">
        <f t="shared" ref="A336:A342" si="27">A335+1</f>
        <v>270</v>
      </c>
      <c r="B336" s="43" t="s">
        <v>1089</v>
      </c>
      <c r="C336" s="179"/>
      <c r="D336" s="43" t="s">
        <v>980</v>
      </c>
      <c r="E336" s="43"/>
      <c r="F336" s="41"/>
      <c r="G336" s="170"/>
      <c r="H336" s="200"/>
      <c r="I336" s="170"/>
      <c r="J336" s="200"/>
      <c r="K336" s="170"/>
      <c r="L336" s="50"/>
      <c r="M336" s="68"/>
      <c r="N336" s="33"/>
      <c r="O336" s="33"/>
      <c r="P336" s="33"/>
      <c r="Q336" s="33"/>
      <c r="R336" s="33"/>
      <c r="S336" s="33"/>
      <c r="T336" s="33"/>
      <c r="U336" s="33"/>
      <c r="V336" s="33"/>
      <c r="W336" s="33"/>
      <c r="X336" s="33"/>
      <c r="Y336" s="33"/>
      <c r="Z336" s="33"/>
      <c r="AA336" s="33"/>
      <c r="AB336" s="33"/>
      <c r="AC336" s="33"/>
      <c r="AD336" s="33"/>
      <c r="AE336" s="33"/>
      <c r="AF336" s="33"/>
      <c r="AG336" s="33"/>
      <c r="AH336" s="33"/>
      <c r="AI336" s="33"/>
      <c r="AJ336" s="33"/>
      <c r="AK336" s="33"/>
      <c r="AL336" s="33"/>
      <c r="AM336" s="33"/>
      <c r="AN336" s="33"/>
      <c r="AO336" s="33"/>
      <c r="AP336" s="33"/>
      <c r="AQ336" s="33"/>
      <c r="AR336" s="33"/>
      <c r="AS336" s="33"/>
      <c r="AT336" s="33"/>
      <c r="AU336" s="33"/>
      <c r="AV336" s="33"/>
      <c r="AW336" s="33"/>
      <c r="AX336" s="33"/>
      <c r="AY336" s="33"/>
      <c r="AZ336" s="33"/>
      <c r="BA336" s="33"/>
      <c r="BB336" s="33"/>
      <c r="BC336" s="33"/>
      <c r="BD336" s="33"/>
      <c r="BE336" s="33"/>
      <c r="BF336" s="33"/>
      <c r="BG336" s="33"/>
      <c r="BH336" s="33"/>
      <c r="BI336" s="33"/>
      <c r="BJ336" s="33"/>
      <c r="BK336" s="33"/>
      <c r="BL336" s="33"/>
      <c r="BM336" s="33"/>
      <c r="BN336" s="33"/>
      <c r="BO336" s="33"/>
      <c r="BP336" s="33"/>
      <c r="BQ336" s="33"/>
      <c r="BR336" s="33"/>
      <c r="BS336" s="33"/>
      <c r="BT336" s="33"/>
      <c r="BU336" s="33"/>
      <c r="BV336" s="33"/>
      <c r="BW336" s="33"/>
      <c r="BX336" s="33"/>
      <c r="BY336" s="33"/>
      <c r="BZ336" s="33"/>
      <c r="CA336" s="33"/>
      <c r="CB336" s="33"/>
      <c r="CC336" s="33"/>
      <c r="CD336" s="33"/>
      <c r="CE336" s="33"/>
      <c r="CF336" s="33"/>
      <c r="CG336" s="33"/>
      <c r="CH336" s="33"/>
      <c r="CI336" s="33"/>
      <c r="CJ336" s="33"/>
      <c r="CK336" s="33"/>
      <c r="CL336" s="33"/>
      <c r="CM336" s="33"/>
      <c r="CN336" s="33"/>
      <c r="CO336" s="33"/>
      <c r="CP336" s="33"/>
    </row>
    <row r="337" spans="1:94" ht="45" outlineLevel="1" x14ac:dyDescent="0.25">
      <c r="A337" s="442">
        <f>A336+1</f>
        <v>271</v>
      </c>
      <c r="B337" s="43" t="s">
        <v>1090</v>
      </c>
      <c r="C337" s="179"/>
      <c r="D337" s="43" t="s">
        <v>448</v>
      </c>
      <c r="E337" s="43"/>
      <c r="F337" s="41"/>
      <c r="G337" s="170"/>
      <c r="H337" s="200"/>
      <c r="I337" s="170"/>
      <c r="J337" s="200"/>
      <c r="K337" s="170"/>
      <c r="L337" s="50"/>
      <c r="M337" s="68"/>
      <c r="N337" s="33"/>
      <c r="O337" s="33"/>
      <c r="P337" s="33"/>
      <c r="Q337" s="33"/>
      <c r="R337" s="33"/>
      <c r="S337" s="33"/>
      <c r="T337" s="33"/>
      <c r="U337" s="33"/>
      <c r="V337" s="33"/>
      <c r="W337" s="33"/>
      <c r="X337" s="33"/>
      <c r="Y337" s="33"/>
      <c r="Z337" s="33"/>
      <c r="AA337" s="33"/>
      <c r="AB337" s="33"/>
      <c r="AC337" s="33"/>
      <c r="AD337" s="33"/>
      <c r="AE337" s="33"/>
      <c r="AF337" s="33"/>
      <c r="AG337" s="33"/>
      <c r="AH337" s="33"/>
      <c r="AI337" s="33"/>
      <c r="AJ337" s="33"/>
      <c r="AK337" s="33"/>
      <c r="AL337" s="33"/>
      <c r="AM337" s="33"/>
      <c r="AN337" s="33"/>
      <c r="AO337" s="33"/>
      <c r="AP337" s="33"/>
      <c r="AQ337" s="33"/>
      <c r="AR337" s="33"/>
      <c r="AS337" s="33"/>
      <c r="AT337" s="33"/>
      <c r="AU337" s="33"/>
      <c r="AV337" s="33"/>
      <c r="AW337" s="33"/>
      <c r="AX337" s="33"/>
      <c r="AY337" s="33"/>
      <c r="AZ337" s="33"/>
      <c r="BA337" s="33"/>
      <c r="BB337" s="33"/>
      <c r="BC337" s="33"/>
      <c r="BD337" s="33"/>
      <c r="BE337" s="33"/>
      <c r="BF337" s="33"/>
      <c r="BG337" s="33"/>
      <c r="BH337" s="33"/>
      <c r="BI337" s="33"/>
      <c r="BJ337" s="33"/>
      <c r="BK337" s="33"/>
      <c r="BL337" s="33"/>
      <c r="BM337" s="33"/>
      <c r="BN337" s="33"/>
      <c r="BO337" s="33"/>
      <c r="BP337" s="33"/>
      <c r="BQ337" s="33"/>
      <c r="BR337" s="33"/>
      <c r="BS337" s="33"/>
      <c r="BT337" s="33"/>
      <c r="BU337" s="33"/>
      <c r="BV337" s="33"/>
      <c r="BW337" s="33"/>
      <c r="BX337" s="33"/>
      <c r="BY337" s="33"/>
      <c r="BZ337" s="33"/>
      <c r="CA337" s="33"/>
      <c r="CB337" s="33"/>
      <c r="CC337" s="33"/>
      <c r="CD337" s="33"/>
      <c r="CE337" s="33"/>
      <c r="CF337" s="33"/>
      <c r="CG337" s="33"/>
      <c r="CH337" s="33"/>
      <c r="CI337" s="33"/>
      <c r="CJ337" s="33"/>
      <c r="CK337" s="33"/>
      <c r="CL337" s="33"/>
      <c r="CM337" s="33"/>
      <c r="CN337" s="33"/>
      <c r="CO337" s="33"/>
      <c r="CP337" s="33"/>
    </row>
    <row r="338" spans="1:94" ht="75" outlineLevel="1" x14ac:dyDescent="0.25">
      <c r="A338" s="442">
        <f t="shared" si="27"/>
        <v>272</v>
      </c>
      <c r="B338" s="52" t="s">
        <v>1091</v>
      </c>
      <c r="C338" s="179"/>
      <c r="D338" s="43" t="s">
        <v>449</v>
      </c>
      <c r="E338" s="43"/>
      <c r="F338" s="41"/>
      <c r="G338" s="170"/>
      <c r="H338" s="200"/>
      <c r="I338" s="170"/>
      <c r="J338" s="200"/>
      <c r="K338" s="170"/>
      <c r="L338" s="50"/>
      <c r="M338" s="68"/>
      <c r="N338" s="33"/>
      <c r="O338" s="33"/>
      <c r="P338" s="33"/>
      <c r="Q338" s="33"/>
      <c r="R338" s="33"/>
      <c r="S338" s="33"/>
      <c r="T338" s="33"/>
      <c r="U338" s="33"/>
      <c r="V338" s="33"/>
      <c r="W338" s="33"/>
      <c r="X338" s="33"/>
      <c r="Y338" s="33"/>
      <c r="Z338" s="33"/>
      <c r="AA338" s="33"/>
      <c r="AB338" s="33"/>
      <c r="AC338" s="33"/>
      <c r="AD338" s="33"/>
      <c r="AE338" s="33"/>
      <c r="AF338" s="33"/>
      <c r="AG338" s="33"/>
      <c r="AH338" s="33"/>
      <c r="AI338" s="33"/>
      <c r="AJ338" s="33"/>
      <c r="AK338" s="33"/>
      <c r="AL338" s="33"/>
      <c r="AM338" s="33"/>
      <c r="AN338" s="33"/>
      <c r="AO338" s="33"/>
      <c r="AP338" s="33"/>
      <c r="AQ338" s="33"/>
      <c r="AR338" s="33"/>
      <c r="AS338" s="33"/>
      <c r="AT338" s="33"/>
      <c r="AU338" s="33"/>
      <c r="AV338" s="33"/>
      <c r="AW338" s="33"/>
      <c r="AX338" s="33"/>
      <c r="AY338" s="33"/>
      <c r="AZ338" s="33"/>
      <c r="BA338" s="33"/>
      <c r="BB338" s="33"/>
      <c r="BC338" s="33"/>
      <c r="BD338" s="33"/>
      <c r="BE338" s="33"/>
      <c r="BF338" s="33"/>
      <c r="BG338" s="33"/>
      <c r="BH338" s="33"/>
      <c r="BI338" s="33"/>
      <c r="BJ338" s="33"/>
      <c r="BK338" s="33"/>
      <c r="BL338" s="33"/>
      <c r="BM338" s="33"/>
      <c r="BN338" s="33"/>
      <c r="BO338" s="33"/>
      <c r="BP338" s="33"/>
      <c r="BQ338" s="33"/>
      <c r="BR338" s="33"/>
      <c r="BS338" s="33"/>
      <c r="BT338" s="33"/>
      <c r="BU338" s="33"/>
      <c r="BV338" s="33"/>
      <c r="BW338" s="33"/>
      <c r="BX338" s="33"/>
      <c r="BY338" s="33"/>
      <c r="BZ338" s="33"/>
      <c r="CA338" s="33"/>
      <c r="CB338" s="33"/>
      <c r="CC338" s="33"/>
      <c r="CD338" s="33"/>
      <c r="CE338" s="33"/>
      <c r="CF338" s="33"/>
      <c r="CG338" s="33"/>
      <c r="CH338" s="33"/>
      <c r="CI338" s="33"/>
      <c r="CJ338" s="33"/>
      <c r="CK338" s="33"/>
      <c r="CL338" s="33"/>
      <c r="CM338" s="33"/>
      <c r="CN338" s="33"/>
      <c r="CO338" s="33"/>
      <c r="CP338" s="33"/>
    </row>
    <row r="339" spans="1:94" ht="90" outlineLevel="1" x14ac:dyDescent="0.25">
      <c r="A339" s="442">
        <f t="shared" si="27"/>
        <v>273</v>
      </c>
      <c r="B339" s="52" t="s">
        <v>1092</v>
      </c>
      <c r="C339" s="179"/>
      <c r="D339" s="43" t="s">
        <v>450</v>
      </c>
      <c r="E339" s="43"/>
      <c r="F339" s="41"/>
      <c r="G339" s="170"/>
      <c r="H339" s="200"/>
      <c r="I339" s="170"/>
      <c r="J339" s="200"/>
      <c r="K339" s="170"/>
      <c r="L339" s="50"/>
      <c r="M339" s="68"/>
      <c r="N339" s="33"/>
      <c r="O339" s="33"/>
      <c r="P339" s="33"/>
      <c r="Q339" s="33"/>
      <c r="R339" s="33"/>
      <c r="S339" s="33"/>
      <c r="T339" s="33"/>
      <c r="U339" s="33"/>
      <c r="V339" s="33"/>
      <c r="W339" s="33"/>
      <c r="X339" s="33"/>
      <c r="Y339" s="33"/>
      <c r="Z339" s="33"/>
      <c r="AA339" s="33"/>
      <c r="AB339" s="33"/>
      <c r="AC339" s="33"/>
      <c r="AD339" s="33"/>
      <c r="AE339" s="33"/>
      <c r="AF339" s="33"/>
      <c r="AG339" s="33"/>
      <c r="AH339" s="33"/>
      <c r="AI339" s="33"/>
      <c r="AJ339" s="33"/>
      <c r="AK339" s="33"/>
      <c r="AL339" s="33"/>
      <c r="AM339" s="33"/>
      <c r="AN339" s="33"/>
      <c r="AO339" s="33"/>
      <c r="AP339" s="33"/>
      <c r="AQ339" s="33"/>
      <c r="AR339" s="33"/>
      <c r="AS339" s="33"/>
      <c r="AT339" s="33"/>
      <c r="AU339" s="33"/>
      <c r="AV339" s="33"/>
      <c r="AW339" s="33"/>
      <c r="AX339" s="33"/>
      <c r="AY339" s="33"/>
      <c r="AZ339" s="33"/>
      <c r="BA339" s="33"/>
      <c r="BB339" s="33"/>
      <c r="BC339" s="33"/>
      <c r="BD339" s="33"/>
      <c r="BE339" s="33"/>
      <c r="BF339" s="33"/>
      <c r="BG339" s="33"/>
      <c r="BH339" s="33"/>
      <c r="BI339" s="33"/>
      <c r="BJ339" s="33"/>
      <c r="BK339" s="33"/>
      <c r="BL339" s="33"/>
      <c r="BM339" s="33"/>
      <c r="BN339" s="33"/>
      <c r="BO339" s="33"/>
      <c r="BP339" s="33"/>
      <c r="BQ339" s="33"/>
      <c r="BR339" s="33"/>
      <c r="BS339" s="33"/>
      <c r="BT339" s="33"/>
      <c r="BU339" s="33"/>
      <c r="BV339" s="33"/>
      <c r="BW339" s="33"/>
      <c r="BX339" s="33"/>
      <c r="BY339" s="33"/>
      <c r="BZ339" s="33"/>
      <c r="CA339" s="33"/>
      <c r="CB339" s="33"/>
      <c r="CC339" s="33"/>
      <c r="CD339" s="33"/>
      <c r="CE339" s="33"/>
      <c r="CF339" s="33"/>
      <c r="CG339" s="33"/>
      <c r="CH339" s="33"/>
      <c r="CI339" s="33"/>
      <c r="CJ339" s="33"/>
      <c r="CK339" s="33"/>
      <c r="CL339" s="33"/>
      <c r="CM339" s="33"/>
      <c r="CN339" s="33"/>
      <c r="CO339" s="33"/>
      <c r="CP339" s="33"/>
    </row>
    <row r="340" spans="1:94" ht="60" outlineLevel="1" x14ac:dyDescent="0.25">
      <c r="A340" s="442">
        <f>A339+1</f>
        <v>274</v>
      </c>
      <c r="B340" s="43" t="s">
        <v>1093</v>
      </c>
      <c r="C340" s="179"/>
      <c r="D340" s="43" t="s">
        <v>451</v>
      </c>
      <c r="E340" s="43"/>
      <c r="F340" s="41"/>
      <c r="G340" s="170"/>
      <c r="H340" s="200"/>
      <c r="I340" s="170"/>
      <c r="J340" s="200"/>
      <c r="K340" s="170"/>
      <c r="L340" s="50"/>
      <c r="M340" s="68"/>
      <c r="N340" s="33"/>
      <c r="O340" s="33"/>
      <c r="P340" s="33"/>
      <c r="Q340" s="33"/>
      <c r="R340" s="33"/>
      <c r="S340" s="33"/>
      <c r="T340" s="33"/>
      <c r="U340" s="33"/>
      <c r="V340" s="33"/>
      <c r="W340" s="33"/>
      <c r="X340" s="33"/>
      <c r="Y340" s="33"/>
      <c r="Z340" s="33"/>
      <c r="AA340" s="33"/>
      <c r="AB340" s="33"/>
      <c r="AC340" s="33"/>
      <c r="AD340" s="33"/>
      <c r="AE340" s="33"/>
      <c r="AF340" s="33"/>
      <c r="AG340" s="33"/>
      <c r="AH340" s="33"/>
      <c r="AI340" s="33"/>
      <c r="AJ340" s="33"/>
      <c r="AK340" s="33"/>
      <c r="AL340" s="33"/>
      <c r="AM340" s="33"/>
      <c r="AN340" s="33"/>
      <c r="AO340" s="33"/>
      <c r="AP340" s="33"/>
      <c r="AQ340" s="33"/>
      <c r="AR340" s="33"/>
      <c r="AS340" s="33"/>
      <c r="AT340" s="33"/>
      <c r="AU340" s="33"/>
      <c r="AV340" s="33"/>
      <c r="AW340" s="33"/>
      <c r="AX340" s="33"/>
      <c r="AY340" s="33"/>
      <c r="AZ340" s="33"/>
      <c r="BA340" s="33"/>
      <c r="BB340" s="33"/>
      <c r="BC340" s="33"/>
      <c r="BD340" s="33"/>
      <c r="BE340" s="33"/>
      <c r="BF340" s="33"/>
      <c r="BG340" s="33"/>
      <c r="BH340" s="33"/>
      <c r="BI340" s="33"/>
      <c r="BJ340" s="33"/>
      <c r="BK340" s="33"/>
      <c r="BL340" s="33"/>
      <c r="BM340" s="33"/>
      <c r="BN340" s="33"/>
      <c r="BO340" s="33"/>
      <c r="BP340" s="33"/>
      <c r="BQ340" s="33"/>
      <c r="BR340" s="33"/>
      <c r="BS340" s="33"/>
      <c r="BT340" s="33"/>
      <c r="BU340" s="33"/>
      <c r="BV340" s="33"/>
      <c r="BW340" s="33"/>
      <c r="BX340" s="33"/>
      <c r="BY340" s="33"/>
      <c r="BZ340" s="33"/>
      <c r="CA340" s="33"/>
      <c r="CB340" s="33"/>
      <c r="CC340" s="33"/>
      <c r="CD340" s="33"/>
      <c r="CE340" s="33"/>
      <c r="CF340" s="33"/>
      <c r="CG340" s="33"/>
      <c r="CH340" s="33"/>
      <c r="CI340" s="33"/>
      <c r="CJ340" s="33"/>
      <c r="CK340" s="33"/>
      <c r="CL340" s="33"/>
      <c r="CM340" s="33"/>
      <c r="CN340" s="33"/>
      <c r="CO340" s="33"/>
      <c r="CP340" s="33"/>
    </row>
    <row r="341" spans="1:94" ht="90" outlineLevel="1" x14ac:dyDescent="0.25">
      <c r="A341" s="442">
        <f t="shared" si="27"/>
        <v>275</v>
      </c>
      <c r="B341" s="52" t="s">
        <v>1094</v>
      </c>
      <c r="C341" s="179"/>
      <c r="D341" s="43" t="s">
        <v>452</v>
      </c>
      <c r="E341" s="43"/>
      <c r="F341" s="41"/>
      <c r="G341" s="170"/>
      <c r="H341" s="200"/>
      <c r="I341" s="170"/>
      <c r="J341" s="200"/>
      <c r="K341" s="170"/>
      <c r="L341" s="50"/>
      <c r="M341" s="68"/>
      <c r="N341" s="33"/>
      <c r="O341" s="33"/>
      <c r="P341" s="33"/>
      <c r="Q341" s="33"/>
      <c r="R341" s="33"/>
      <c r="S341" s="33"/>
      <c r="T341" s="33"/>
      <c r="U341" s="33"/>
      <c r="V341" s="33"/>
      <c r="W341" s="33"/>
      <c r="X341" s="33"/>
      <c r="Y341" s="33"/>
      <c r="Z341" s="33"/>
      <c r="AA341" s="33"/>
      <c r="AB341" s="33"/>
      <c r="AC341" s="33"/>
      <c r="AD341" s="33"/>
      <c r="AE341" s="33"/>
      <c r="AF341" s="33"/>
      <c r="AG341" s="33"/>
      <c r="AH341" s="33"/>
      <c r="AI341" s="33"/>
      <c r="AJ341" s="33"/>
      <c r="AK341" s="33"/>
      <c r="AL341" s="33"/>
      <c r="AM341" s="33"/>
      <c r="AN341" s="33"/>
      <c r="AO341" s="33"/>
      <c r="AP341" s="33"/>
      <c r="AQ341" s="33"/>
      <c r="AR341" s="33"/>
      <c r="AS341" s="33"/>
      <c r="AT341" s="33"/>
      <c r="AU341" s="33"/>
      <c r="AV341" s="33"/>
      <c r="AW341" s="33"/>
      <c r="AX341" s="33"/>
      <c r="AY341" s="33"/>
      <c r="AZ341" s="33"/>
      <c r="BA341" s="33"/>
      <c r="BB341" s="33"/>
      <c r="BC341" s="33"/>
      <c r="BD341" s="33"/>
      <c r="BE341" s="33"/>
      <c r="BF341" s="33"/>
      <c r="BG341" s="33"/>
      <c r="BH341" s="33"/>
      <c r="BI341" s="33"/>
      <c r="BJ341" s="33"/>
      <c r="BK341" s="33"/>
      <c r="BL341" s="33"/>
      <c r="BM341" s="33"/>
      <c r="BN341" s="33"/>
      <c r="BO341" s="33"/>
      <c r="BP341" s="33"/>
      <c r="BQ341" s="33"/>
      <c r="BR341" s="33"/>
      <c r="BS341" s="33"/>
      <c r="BT341" s="33"/>
      <c r="BU341" s="33"/>
      <c r="BV341" s="33"/>
      <c r="BW341" s="33"/>
      <c r="BX341" s="33"/>
      <c r="BY341" s="33"/>
      <c r="BZ341" s="33"/>
      <c r="CA341" s="33"/>
      <c r="CB341" s="33"/>
      <c r="CC341" s="33"/>
      <c r="CD341" s="33"/>
      <c r="CE341" s="33"/>
      <c r="CF341" s="33"/>
      <c r="CG341" s="33"/>
      <c r="CH341" s="33"/>
      <c r="CI341" s="33"/>
      <c r="CJ341" s="33"/>
      <c r="CK341" s="33"/>
      <c r="CL341" s="33"/>
      <c r="CM341" s="33"/>
      <c r="CN341" s="33"/>
      <c r="CO341" s="33"/>
      <c r="CP341" s="33"/>
    </row>
    <row r="342" spans="1:94" ht="105" outlineLevel="1" x14ac:dyDescent="0.25">
      <c r="A342" s="442">
        <f t="shared" si="27"/>
        <v>276</v>
      </c>
      <c r="B342" s="52" t="s">
        <v>1095</v>
      </c>
      <c r="C342" s="179"/>
      <c r="D342" s="43" t="s">
        <v>453</v>
      </c>
      <c r="E342" s="43"/>
      <c r="F342" s="41"/>
      <c r="G342" s="170"/>
      <c r="H342" s="200"/>
      <c r="I342" s="170"/>
      <c r="J342" s="200"/>
      <c r="K342" s="170"/>
      <c r="L342" s="50"/>
      <c r="M342" s="68"/>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c r="AL342" s="33"/>
      <c r="AM342" s="33"/>
      <c r="AN342" s="33"/>
      <c r="AO342" s="33"/>
      <c r="AP342" s="33"/>
      <c r="AQ342" s="33"/>
      <c r="AR342" s="33"/>
      <c r="AS342" s="33"/>
      <c r="AT342" s="33"/>
      <c r="AU342" s="33"/>
      <c r="AV342" s="33"/>
      <c r="AW342" s="33"/>
      <c r="AX342" s="33"/>
      <c r="AY342" s="33"/>
      <c r="AZ342" s="33"/>
      <c r="BA342" s="33"/>
      <c r="BB342" s="33"/>
      <c r="BC342" s="33"/>
      <c r="BD342" s="33"/>
      <c r="BE342" s="33"/>
      <c r="BF342" s="33"/>
      <c r="BG342" s="33"/>
      <c r="BH342" s="33"/>
      <c r="BI342" s="33"/>
      <c r="BJ342" s="33"/>
      <c r="BK342" s="33"/>
      <c r="BL342" s="33"/>
      <c r="BM342" s="33"/>
      <c r="BN342" s="33"/>
      <c r="BO342" s="33"/>
      <c r="BP342" s="33"/>
      <c r="BQ342" s="33"/>
      <c r="BR342" s="33"/>
      <c r="BS342" s="33"/>
      <c r="BT342" s="33"/>
      <c r="BU342" s="33"/>
      <c r="BV342" s="33"/>
      <c r="BW342" s="33"/>
      <c r="BX342" s="33"/>
      <c r="BY342" s="33"/>
      <c r="BZ342" s="33"/>
      <c r="CA342" s="33"/>
      <c r="CB342" s="33"/>
      <c r="CC342" s="33"/>
      <c r="CD342" s="33"/>
      <c r="CE342" s="33"/>
      <c r="CF342" s="33"/>
      <c r="CG342" s="33"/>
      <c r="CH342" s="33"/>
      <c r="CI342" s="33"/>
      <c r="CJ342" s="33"/>
      <c r="CK342" s="33"/>
      <c r="CL342" s="33"/>
      <c r="CM342" s="33"/>
      <c r="CN342" s="33"/>
      <c r="CO342" s="33"/>
      <c r="CP342" s="33"/>
    </row>
    <row r="343" spans="1:94" ht="75" outlineLevel="1" x14ac:dyDescent="0.25">
      <c r="A343" s="442">
        <f>A342+1</f>
        <v>277</v>
      </c>
      <c r="B343" s="52" t="s">
        <v>1096</v>
      </c>
      <c r="C343" s="179"/>
      <c r="D343" s="43" t="s">
        <v>564</v>
      </c>
      <c r="E343" s="43"/>
      <c r="F343" s="41"/>
      <c r="G343" s="170"/>
      <c r="H343" s="200"/>
      <c r="I343" s="170"/>
      <c r="J343" s="200"/>
      <c r="K343" s="170"/>
      <c r="L343" s="50"/>
      <c r="M343" s="68"/>
      <c r="N343" s="33"/>
      <c r="O343" s="33"/>
      <c r="P343" s="33"/>
      <c r="Q343" s="33"/>
      <c r="R343" s="33"/>
      <c r="S343" s="33"/>
      <c r="T343" s="33"/>
      <c r="U343" s="33"/>
      <c r="V343" s="33"/>
      <c r="W343" s="33"/>
      <c r="X343" s="33"/>
      <c r="Y343" s="33"/>
      <c r="Z343" s="33"/>
      <c r="AA343" s="33"/>
      <c r="AB343" s="33"/>
      <c r="AC343" s="33"/>
      <c r="AD343" s="33"/>
      <c r="AE343" s="33"/>
      <c r="AF343" s="33"/>
      <c r="AG343" s="33"/>
      <c r="AH343" s="33"/>
      <c r="AI343" s="33"/>
      <c r="AJ343" s="33"/>
      <c r="AK343" s="33"/>
      <c r="AL343" s="33"/>
      <c r="AM343" s="33"/>
      <c r="AN343" s="33"/>
      <c r="AO343" s="33"/>
      <c r="AP343" s="33"/>
      <c r="AQ343" s="33"/>
      <c r="AR343" s="33"/>
      <c r="AS343" s="33"/>
      <c r="AT343" s="33"/>
      <c r="AU343" s="33"/>
      <c r="AV343" s="33"/>
      <c r="AW343" s="33"/>
      <c r="AX343" s="33"/>
      <c r="AY343" s="33"/>
      <c r="AZ343" s="33"/>
      <c r="BA343" s="33"/>
      <c r="BB343" s="33"/>
      <c r="BC343" s="33"/>
      <c r="BD343" s="33"/>
      <c r="BE343" s="33"/>
      <c r="BF343" s="33"/>
      <c r="BG343" s="33"/>
      <c r="BH343" s="33"/>
      <c r="BI343" s="33"/>
      <c r="BJ343" s="33"/>
      <c r="BK343" s="33"/>
      <c r="BL343" s="33"/>
      <c r="BM343" s="33"/>
      <c r="BN343" s="33"/>
      <c r="BO343" s="33"/>
      <c r="BP343" s="33"/>
      <c r="BQ343" s="33"/>
      <c r="BR343" s="33"/>
      <c r="BS343" s="33"/>
      <c r="BT343" s="33"/>
      <c r="BU343" s="33"/>
      <c r="BV343" s="33"/>
      <c r="BW343" s="33"/>
      <c r="BX343" s="33"/>
      <c r="BY343" s="33"/>
      <c r="BZ343" s="33"/>
      <c r="CA343" s="33"/>
      <c r="CB343" s="33"/>
      <c r="CC343" s="33"/>
      <c r="CD343" s="33"/>
      <c r="CE343" s="33"/>
      <c r="CF343" s="33"/>
      <c r="CG343" s="33"/>
      <c r="CH343" s="33"/>
      <c r="CI343" s="33"/>
      <c r="CJ343" s="33"/>
      <c r="CK343" s="33"/>
      <c r="CL343" s="33"/>
      <c r="CM343" s="33"/>
      <c r="CN343" s="33"/>
      <c r="CO343" s="33"/>
      <c r="CP343" s="33"/>
    </row>
    <row r="344" spans="1:94" x14ac:dyDescent="0.25">
      <c r="A344" s="287" t="s">
        <v>291</v>
      </c>
      <c r="B344" s="67"/>
      <c r="C344" s="84"/>
      <c r="D344" s="67"/>
      <c r="E344" s="67"/>
      <c r="F344" s="57"/>
      <c r="G344" s="67"/>
      <c r="H344" s="67"/>
      <c r="I344" s="67"/>
      <c r="J344" s="67"/>
      <c r="K344" s="67"/>
      <c r="L344" s="50"/>
      <c r="M344" s="67"/>
      <c r="N344" s="33"/>
      <c r="O344" s="33"/>
      <c r="P344" s="33"/>
      <c r="Q344" s="33"/>
      <c r="R344" s="33"/>
      <c r="S344" s="33"/>
      <c r="T344" s="33"/>
      <c r="U344" s="33"/>
      <c r="V344" s="33"/>
      <c r="W344" s="33"/>
      <c r="X344" s="33"/>
      <c r="Y344" s="33"/>
      <c r="Z344" s="33"/>
      <c r="AA344" s="33"/>
      <c r="AB344" s="33"/>
      <c r="AC344" s="33"/>
      <c r="AD344" s="33"/>
      <c r="AE344" s="33"/>
      <c r="AF344" s="33"/>
      <c r="AG344" s="33"/>
      <c r="AH344" s="33"/>
      <c r="AI344" s="33"/>
      <c r="AJ344" s="33"/>
      <c r="AK344" s="33"/>
      <c r="AL344" s="33"/>
      <c r="AM344" s="33"/>
      <c r="AN344" s="33"/>
      <c r="AO344" s="33"/>
      <c r="AP344" s="33"/>
      <c r="AQ344" s="33"/>
      <c r="AR344" s="33"/>
      <c r="AS344" s="33"/>
      <c r="AT344" s="33"/>
      <c r="AU344" s="33"/>
      <c r="AV344" s="33"/>
      <c r="AW344" s="33"/>
      <c r="AX344" s="33"/>
      <c r="AY344" s="33"/>
      <c r="AZ344" s="33"/>
      <c r="BA344" s="33"/>
      <c r="BB344" s="33"/>
      <c r="BC344" s="33"/>
      <c r="BD344" s="33"/>
      <c r="BE344" s="33"/>
      <c r="BF344" s="33"/>
      <c r="BG344" s="33"/>
      <c r="BH344" s="33"/>
      <c r="BI344" s="33"/>
      <c r="BJ344" s="33"/>
      <c r="BK344" s="33"/>
      <c r="BL344" s="33"/>
      <c r="BM344" s="33"/>
      <c r="BN344" s="33"/>
      <c r="BO344" s="33"/>
      <c r="BP344" s="33"/>
      <c r="BQ344" s="33"/>
      <c r="BR344" s="33"/>
      <c r="BS344" s="33"/>
      <c r="BT344" s="33"/>
      <c r="BU344" s="33"/>
      <c r="BV344" s="33"/>
      <c r="BW344" s="33"/>
      <c r="BX344" s="33"/>
      <c r="BY344" s="33"/>
      <c r="BZ344" s="33"/>
      <c r="CA344" s="33"/>
      <c r="CB344" s="33"/>
      <c r="CC344" s="33"/>
      <c r="CD344" s="33"/>
      <c r="CE344" s="33"/>
      <c r="CF344" s="33"/>
      <c r="CG344" s="33"/>
      <c r="CH344" s="33"/>
      <c r="CI344" s="33"/>
      <c r="CJ344" s="33"/>
      <c r="CK344" s="33"/>
      <c r="CL344" s="33"/>
      <c r="CM344" s="33"/>
      <c r="CN344" s="33"/>
      <c r="CO344" s="33"/>
      <c r="CP344" s="33"/>
    </row>
    <row r="345" spans="1:94" ht="45" outlineLevel="1" x14ac:dyDescent="0.25">
      <c r="A345" s="442">
        <f>A343+1</f>
        <v>278</v>
      </c>
      <c r="B345" s="43" t="s">
        <v>883</v>
      </c>
      <c r="C345" s="179"/>
      <c r="D345" s="43" t="s">
        <v>884</v>
      </c>
      <c r="E345" s="43"/>
      <c r="F345" s="41"/>
      <c r="G345" s="170"/>
      <c r="H345" s="200"/>
      <c r="I345" s="170"/>
      <c r="J345" s="200"/>
      <c r="K345" s="170"/>
      <c r="L345" s="50"/>
      <c r="M345" s="68"/>
      <c r="N345" s="33"/>
      <c r="O345" s="33"/>
      <c r="P345" s="33"/>
      <c r="Q345" s="33"/>
      <c r="R345" s="33"/>
      <c r="S345" s="33"/>
      <c r="T345" s="33"/>
      <c r="U345" s="33"/>
      <c r="V345" s="33"/>
      <c r="W345" s="33"/>
      <c r="X345" s="33"/>
      <c r="Y345" s="33"/>
      <c r="Z345" s="33"/>
      <c r="AA345" s="33"/>
      <c r="AB345" s="33"/>
      <c r="AC345" s="33"/>
      <c r="AD345" s="33"/>
      <c r="AE345" s="33"/>
      <c r="AF345" s="33"/>
      <c r="AG345" s="33"/>
      <c r="AH345" s="33"/>
      <c r="AI345" s="33"/>
      <c r="AJ345" s="33"/>
      <c r="AK345" s="33"/>
      <c r="AL345" s="33"/>
      <c r="AM345" s="33"/>
      <c r="AN345" s="33"/>
      <c r="AO345" s="33"/>
      <c r="AP345" s="33"/>
      <c r="AQ345" s="33"/>
      <c r="AR345" s="33"/>
      <c r="AS345" s="33"/>
      <c r="AT345" s="33"/>
      <c r="AU345" s="33"/>
      <c r="AV345" s="33"/>
      <c r="AW345" s="33"/>
      <c r="AX345" s="33"/>
      <c r="AY345" s="33"/>
      <c r="AZ345" s="33"/>
      <c r="BA345" s="33"/>
      <c r="BB345" s="33"/>
      <c r="BC345" s="33"/>
      <c r="BD345" s="33"/>
      <c r="BE345" s="33"/>
      <c r="BF345" s="33"/>
      <c r="BG345" s="33"/>
      <c r="BH345" s="33"/>
      <c r="BI345" s="33"/>
      <c r="BJ345" s="33"/>
      <c r="BK345" s="33"/>
      <c r="BL345" s="33"/>
      <c r="BM345" s="33"/>
      <c r="BN345" s="33"/>
      <c r="BO345" s="33"/>
      <c r="BP345" s="33"/>
      <c r="BQ345" s="33"/>
      <c r="BR345" s="33"/>
      <c r="BS345" s="33"/>
      <c r="BT345" s="33"/>
      <c r="BU345" s="33"/>
      <c r="BV345" s="33"/>
      <c r="BW345" s="33"/>
      <c r="BX345" s="33"/>
      <c r="BY345" s="33"/>
      <c r="BZ345" s="33"/>
      <c r="CA345" s="33"/>
      <c r="CB345" s="33"/>
      <c r="CC345" s="33"/>
      <c r="CD345" s="33"/>
      <c r="CE345" s="33"/>
      <c r="CF345" s="33"/>
      <c r="CG345" s="33"/>
      <c r="CH345" s="33"/>
      <c r="CI345" s="33"/>
      <c r="CJ345" s="33"/>
      <c r="CK345" s="33"/>
      <c r="CL345" s="33"/>
      <c r="CM345" s="33"/>
      <c r="CN345" s="33"/>
      <c r="CO345" s="33"/>
      <c r="CP345" s="33"/>
    </row>
    <row r="346" spans="1:94" ht="45" outlineLevel="1" x14ac:dyDescent="0.25">
      <c r="A346" s="442">
        <f>A345+1</f>
        <v>279</v>
      </c>
      <c r="B346" s="52" t="s">
        <v>297</v>
      </c>
      <c r="C346" s="179"/>
      <c r="D346" s="43" t="s">
        <v>898</v>
      </c>
      <c r="E346" s="43"/>
      <c r="F346" s="41"/>
      <c r="G346" s="170"/>
      <c r="H346" s="200"/>
      <c r="I346" s="170"/>
      <c r="J346" s="200"/>
      <c r="K346" s="170"/>
      <c r="L346" s="50"/>
      <c r="M346" s="68"/>
      <c r="N346" s="33"/>
      <c r="O346" s="33"/>
      <c r="P346" s="33"/>
      <c r="Q346" s="33"/>
      <c r="R346" s="33"/>
      <c r="S346" s="33"/>
      <c r="T346" s="33"/>
      <c r="U346" s="33"/>
      <c r="V346" s="33"/>
      <c r="W346" s="33"/>
      <c r="X346" s="33"/>
      <c r="Y346" s="33"/>
      <c r="Z346" s="33"/>
      <c r="AA346" s="33"/>
      <c r="AB346" s="33"/>
      <c r="AC346" s="33"/>
      <c r="AD346" s="33"/>
      <c r="AE346" s="33"/>
      <c r="AF346" s="33"/>
      <c r="AG346" s="33"/>
      <c r="AH346" s="33"/>
      <c r="AI346" s="33"/>
      <c r="AJ346" s="33"/>
      <c r="AK346" s="33"/>
      <c r="AL346" s="33"/>
      <c r="AM346" s="33"/>
      <c r="AN346" s="33"/>
      <c r="AO346" s="33"/>
      <c r="AP346" s="33"/>
      <c r="AQ346" s="33"/>
      <c r="AR346" s="33"/>
      <c r="AS346" s="33"/>
      <c r="AT346" s="33"/>
      <c r="AU346" s="33"/>
      <c r="AV346" s="33"/>
      <c r="AW346" s="33"/>
      <c r="AX346" s="33"/>
      <c r="AY346" s="33"/>
      <c r="AZ346" s="33"/>
      <c r="BA346" s="33"/>
      <c r="BB346" s="33"/>
      <c r="BC346" s="33"/>
      <c r="BD346" s="33"/>
      <c r="BE346" s="33"/>
      <c r="BF346" s="33"/>
      <c r="BG346" s="33"/>
      <c r="BH346" s="33"/>
      <c r="BI346" s="33"/>
      <c r="BJ346" s="33"/>
      <c r="BK346" s="33"/>
      <c r="BL346" s="33"/>
      <c r="BM346" s="33"/>
      <c r="BN346" s="33"/>
      <c r="BO346" s="33"/>
      <c r="BP346" s="33"/>
      <c r="BQ346" s="33"/>
      <c r="BR346" s="33"/>
      <c r="BS346" s="33"/>
      <c r="BT346" s="33"/>
      <c r="BU346" s="33"/>
      <c r="BV346" s="33"/>
      <c r="BW346" s="33"/>
      <c r="BX346" s="33"/>
      <c r="BY346" s="33"/>
      <c r="BZ346" s="33"/>
      <c r="CA346" s="33"/>
      <c r="CB346" s="33"/>
      <c r="CC346" s="33"/>
      <c r="CD346" s="33"/>
      <c r="CE346" s="33"/>
      <c r="CF346" s="33"/>
      <c r="CG346" s="33"/>
      <c r="CH346" s="33"/>
      <c r="CI346" s="33"/>
      <c r="CJ346" s="33"/>
      <c r="CK346" s="33"/>
      <c r="CL346" s="33"/>
      <c r="CM346" s="33"/>
      <c r="CN346" s="33"/>
      <c r="CO346" s="33"/>
      <c r="CP346" s="33"/>
    </row>
    <row r="347" spans="1:94" ht="45" outlineLevel="1" x14ac:dyDescent="0.25">
      <c r="A347" s="442">
        <f t="shared" ref="A347:A349" si="28">A346+1</f>
        <v>280</v>
      </c>
      <c r="B347" s="52" t="s">
        <v>298</v>
      </c>
      <c r="C347" s="179"/>
      <c r="D347" s="43" t="s">
        <v>443</v>
      </c>
      <c r="E347" s="43" t="s">
        <v>981</v>
      </c>
      <c r="F347" s="41"/>
      <c r="G347" s="170"/>
      <c r="H347" s="200"/>
      <c r="I347" s="170"/>
      <c r="J347" s="200"/>
      <c r="K347" s="170"/>
      <c r="L347" s="50"/>
      <c r="M347" s="68"/>
      <c r="N347" s="33"/>
      <c r="O347" s="33"/>
      <c r="P347" s="33"/>
      <c r="Q347" s="33"/>
      <c r="R347" s="33"/>
      <c r="S347" s="33"/>
      <c r="T347" s="33"/>
      <c r="U347" s="33"/>
      <c r="V347" s="33"/>
      <c r="W347" s="33"/>
      <c r="X347" s="33"/>
      <c r="Y347" s="33"/>
      <c r="Z347" s="33"/>
      <c r="AA347" s="33"/>
      <c r="AB347" s="33"/>
      <c r="AC347" s="33"/>
      <c r="AD347" s="33"/>
      <c r="AE347" s="33"/>
      <c r="AF347" s="33"/>
      <c r="AG347" s="33"/>
      <c r="AH347" s="33"/>
      <c r="AI347" s="33"/>
      <c r="AJ347" s="33"/>
      <c r="AK347" s="33"/>
      <c r="AL347" s="33"/>
      <c r="AM347" s="33"/>
      <c r="AN347" s="33"/>
      <c r="AO347" s="33"/>
      <c r="AP347" s="33"/>
      <c r="AQ347" s="33"/>
      <c r="AR347" s="33"/>
      <c r="AS347" s="33"/>
      <c r="AT347" s="33"/>
      <c r="AU347" s="33"/>
      <c r="AV347" s="33"/>
      <c r="AW347" s="33"/>
      <c r="AX347" s="33"/>
      <c r="AY347" s="33"/>
      <c r="AZ347" s="33"/>
      <c r="BA347" s="33"/>
      <c r="BB347" s="33"/>
      <c r="BC347" s="33"/>
      <c r="BD347" s="33"/>
      <c r="BE347" s="33"/>
      <c r="BF347" s="33"/>
      <c r="BG347" s="33"/>
      <c r="BH347" s="33"/>
      <c r="BI347" s="33"/>
      <c r="BJ347" s="33"/>
      <c r="BK347" s="33"/>
      <c r="BL347" s="33"/>
      <c r="BM347" s="33"/>
      <c r="BN347" s="33"/>
      <c r="BO347" s="33"/>
      <c r="BP347" s="33"/>
      <c r="BQ347" s="33"/>
      <c r="BR347" s="33"/>
      <c r="BS347" s="33"/>
      <c r="BT347" s="33"/>
      <c r="BU347" s="33"/>
      <c r="BV347" s="33"/>
      <c r="BW347" s="33"/>
      <c r="BX347" s="33"/>
      <c r="BY347" s="33"/>
      <c r="BZ347" s="33"/>
      <c r="CA347" s="33"/>
      <c r="CB347" s="33"/>
      <c r="CC347" s="33"/>
      <c r="CD347" s="33"/>
      <c r="CE347" s="33"/>
      <c r="CF347" s="33"/>
      <c r="CG347" s="33"/>
      <c r="CH347" s="33"/>
      <c r="CI347" s="33"/>
      <c r="CJ347" s="33"/>
      <c r="CK347" s="33"/>
      <c r="CL347" s="33"/>
      <c r="CM347" s="33"/>
      <c r="CN347" s="33"/>
      <c r="CO347" s="33"/>
      <c r="CP347" s="33"/>
    </row>
    <row r="348" spans="1:94" ht="75" outlineLevel="1" x14ac:dyDescent="0.25">
      <c r="A348" s="442">
        <f t="shared" si="28"/>
        <v>281</v>
      </c>
      <c r="B348" s="43" t="s">
        <v>299</v>
      </c>
      <c r="C348" s="179"/>
      <c r="D348" s="43" t="s">
        <v>1281</v>
      </c>
      <c r="E348" s="43"/>
      <c r="F348" s="41"/>
      <c r="G348" s="170"/>
      <c r="H348" s="200"/>
      <c r="I348" s="170"/>
      <c r="J348" s="200"/>
      <c r="K348" s="170"/>
      <c r="L348" s="50"/>
      <c r="M348" s="68"/>
      <c r="N348" s="33"/>
      <c r="O348" s="33"/>
      <c r="P348" s="33"/>
      <c r="Q348" s="33"/>
      <c r="R348" s="33"/>
      <c r="S348" s="33"/>
      <c r="T348" s="33"/>
      <c r="U348" s="33"/>
      <c r="V348" s="33"/>
      <c r="W348" s="33"/>
      <c r="X348" s="33"/>
      <c r="Y348" s="33"/>
      <c r="Z348" s="33"/>
      <c r="AA348" s="33"/>
      <c r="AB348" s="33"/>
      <c r="AC348" s="33"/>
      <c r="AD348" s="33"/>
      <c r="AE348" s="33"/>
      <c r="AF348" s="33"/>
      <c r="AG348" s="33"/>
      <c r="AH348" s="33"/>
      <c r="AI348" s="33"/>
      <c r="AJ348" s="33"/>
      <c r="AK348" s="33"/>
      <c r="AL348" s="33"/>
      <c r="AM348" s="33"/>
      <c r="AN348" s="33"/>
      <c r="AO348" s="33"/>
      <c r="AP348" s="33"/>
      <c r="AQ348" s="33"/>
      <c r="AR348" s="33"/>
      <c r="AS348" s="33"/>
      <c r="AT348" s="33"/>
      <c r="AU348" s="33"/>
      <c r="AV348" s="33"/>
      <c r="AW348" s="33"/>
      <c r="AX348" s="33"/>
      <c r="AY348" s="33"/>
      <c r="AZ348" s="33"/>
      <c r="BA348" s="33"/>
      <c r="BB348" s="33"/>
      <c r="BC348" s="33"/>
      <c r="BD348" s="33"/>
      <c r="BE348" s="33"/>
      <c r="BF348" s="33"/>
      <c r="BG348" s="33"/>
      <c r="BH348" s="33"/>
      <c r="BI348" s="33"/>
      <c r="BJ348" s="33"/>
      <c r="BK348" s="33"/>
      <c r="BL348" s="33"/>
      <c r="BM348" s="33"/>
      <c r="BN348" s="33"/>
      <c r="BO348" s="33"/>
      <c r="BP348" s="33"/>
      <c r="BQ348" s="33"/>
      <c r="BR348" s="33"/>
      <c r="BS348" s="33"/>
      <c r="BT348" s="33"/>
      <c r="BU348" s="33"/>
      <c r="BV348" s="33"/>
      <c r="BW348" s="33"/>
      <c r="BX348" s="33"/>
      <c r="BY348" s="33"/>
      <c r="BZ348" s="33"/>
      <c r="CA348" s="33"/>
      <c r="CB348" s="33"/>
      <c r="CC348" s="33"/>
      <c r="CD348" s="33"/>
      <c r="CE348" s="33"/>
      <c r="CF348" s="33"/>
      <c r="CG348" s="33"/>
      <c r="CH348" s="33"/>
      <c r="CI348" s="33"/>
      <c r="CJ348" s="33"/>
      <c r="CK348" s="33"/>
      <c r="CL348" s="33"/>
      <c r="CM348" s="33"/>
      <c r="CN348" s="33"/>
      <c r="CO348" s="33"/>
      <c r="CP348" s="33"/>
    </row>
    <row r="349" spans="1:94" ht="60" outlineLevel="1" x14ac:dyDescent="0.25">
      <c r="A349" s="442">
        <f t="shared" si="28"/>
        <v>282</v>
      </c>
      <c r="B349" s="43" t="s">
        <v>300</v>
      </c>
      <c r="C349" s="179"/>
      <c r="D349" s="43" t="s">
        <v>885</v>
      </c>
      <c r="E349" s="43"/>
      <c r="F349" s="41"/>
      <c r="G349" s="170"/>
      <c r="H349" s="200"/>
      <c r="I349" s="170"/>
      <c r="J349" s="200"/>
      <c r="K349" s="170"/>
      <c r="L349" s="50"/>
      <c r="M349" s="68"/>
      <c r="N349" s="33"/>
      <c r="O349" s="33"/>
      <c r="P349" s="33"/>
      <c r="Q349" s="33"/>
      <c r="R349" s="33"/>
      <c r="S349" s="33"/>
      <c r="T349" s="33"/>
      <c r="U349" s="33"/>
      <c r="V349" s="33"/>
      <c r="W349" s="33"/>
      <c r="X349" s="33"/>
      <c r="Y349" s="33"/>
      <c r="Z349" s="33"/>
      <c r="AA349" s="33"/>
      <c r="AB349" s="33"/>
      <c r="AC349" s="33"/>
      <c r="AD349" s="33"/>
      <c r="AE349" s="33"/>
      <c r="AF349" s="33"/>
      <c r="AG349" s="33"/>
      <c r="AH349" s="33"/>
      <c r="AI349" s="33"/>
      <c r="AJ349" s="33"/>
      <c r="AK349" s="33"/>
      <c r="AL349" s="33"/>
      <c r="AM349" s="33"/>
      <c r="AN349" s="33"/>
      <c r="AO349" s="33"/>
      <c r="AP349" s="33"/>
      <c r="AQ349" s="33"/>
      <c r="AR349" s="33"/>
      <c r="AS349" s="33"/>
      <c r="AT349" s="33"/>
      <c r="AU349" s="33"/>
      <c r="AV349" s="33"/>
      <c r="AW349" s="33"/>
      <c r="AX349" s="33"/>
      <c r="AY349" s="33"/>
      <c r="AZ349" s="33"/>
      <c r="BA349" s="33"/>
      <c r="BB349" s="33"/>
      <c r="BC349" s="33"/>
      <c r="BD349" s="33"/>
      <c r="BE349" s="33"/>
      <c r="BF349" s="33"/>
      <c r="BG349" s="33"/>
      <c r="BH349" s="33"/>
      <c r="BI349" s="33"/>
      <c r="BJ349" s="33"/>
      <c r="BK349" s="33"/>
      <c r="BL349" s="33"/>
      <c r="BM349" s="33"/>
      <c r="BN349" s="33"/>
      <c r="BO349" s="33"/>
      <c r="BP349" s="33"/>
      <c r="BQ349" s="33"/>
      <c r="BR349" s="33"/>
      <c r="BS349" s="33"/>
      <c r="BT349" s="33"/>
      <c r="BU349" s="33"/>
      <c r="BV349" s="33"/>
      <c r="BW349" s="33"/>
      <c r="BX349" s="33"/>
      <c r="BY349" s="33"/>
      <c r="BZ349" s="33"/>
      <c r="CA349" s="33"/>
      <c r="CB349" s="33"/>
      <c r="CC349" s="33"/>
      <c r="CD349" s="33"/>
      <c r="CE349" s="33"/>
      <c r="CF349" s="33"/>
      <c r="CG349" s="33"/>
      <c r="CH349" s="33"/>
      <c r="CI349" s="33"/>
      <c r="CJ349" s="33"/>
      <c r="CK349" s="33"/>
      <c r="CL349" s="33"/>
      <c r="CM349" s="33"/>
      <c r="CN349" s="33"/>
      <c r="CO349" s="33"/>
      <c r="CP349" s="33"/>
    </row>
    <row r="350" spans="1:94" s="38" customFormat="1" x14ac:dyDescent="0.25">
      <c r="A350" s="286" t="s">
        <v>136</v>
      </c>
      <c r="B350" s="174"/>
      <c r="C350" s="79"/>
      <c r="D350" s="174"/>
      <c r="E350" s="174"/>
      <c r="F350" s="173"/>
      <c r="G350" s="174"/>
      <c r="H350" s="174"/>
      <c r="I350" s="174"/>
      <c r="J350" s="174"/>
      <c r="K350" s="174"/>
      <c r="L350" s="50"/>
      <c r="M350" s="174"/>
      <c r="N350" s="33"/>
      <c r="O350" s="33"/>
      <c r="P350" s="33"/>
      <c r="Q350" s="33"/>
      <c r="R350" s="33"/>
      <c r="S350" s="33"/>
      <c r="T350" s="33"/>
      <c r="U350" s="33"/>
      <c r="V350" s="33"/>
      <c r="W350" s="33"/>
      <c r="X350" s="33"/>
      <c r="Y350" s="33"/>
      <c r="Z350" s="33"/>
      <c r="AA350" s="33"/>
      <c r="AB350" s="33"/>
      <c r="AC350" s="33"/>
      <c r="AD350" s="33"/>
      <c r="AE350" s="33"/>
      <c r="AF350" s="33"/>
      <c r="AG350" s="33"/>
      <c r="AH350" s="33"/>
      <c r="AI350" s="33"/>
      <c r="AJ350" s="33"/>
      <c r="AK350" s="33"/>
      <c r="AL350" s="33"/>
      <c r="AM350" s="33"/>
      <c r="AN350" s="33"/>
      <c r="AO350" s="33"/>
      <c r="AP350" s="33"/>
      <c r="AQ350" s="33"/>
      <c r="AR350" s="33"/>
      <c r="AS350" s="33"/>
      <c r="AT350" s="33"/>
      <c r="AU350" s="33"/>
      <c r="AV350" s="33"/>
      <c r="AW350" s="33"/>
      <c r="AX350" s="33"/>
      <c r="AY350" s="33"/>
      <c r="AZ350" s="33"/>
      <c r="BA350" s="33"/>
      <c r="BB350" s="33"/>
      <c r="BC350" s="33"/>
      <c r="BD350" s="33"/>
      <c r="BE350" s="33"/>
      <c r="BF350" s="33"/>
      <c r="BG350" s="33"/>
      <c r="BH350" s="33"/>
      <c r="BI350" s="33"/>
      <c r="BJ350" s="33"/>
      <c r="BK350" s="33"/>
      <c r="BL350" s="33"/>
      <c r="BM350" s="33"/>
      <c r="BN350" s="33"/>
      <c r="BO350" s="33"/>
      <c r="BP350" s="33"/>
      <c r="BQ350" s="33"/>
      <c r="BR350" s="33"/>
      <c r="BS350" s="33"/>
      <c r="BT350" s="33"/>
      <c r="BU350" s="33"/>
      <c r="BV350" s="33"/>
      <c r="BW350" s="33"/>
      <c r="BX350" s="33"/>
      <c r="BY350" s="33"/>
      <c r="BZ350" s="33"/>
      <c r="CA350" s="33"/>
      <c r="CB350" s="33"/>
      <c r="CC350" s="33"/>
      <c r="CD350" s="33"/>
      <c r="CE350" s="33"/>
      <c r="CF350" s="33"/>
      <c r="CG350" s="33"/>
      <c r="CH350" s="33"/>
      <c r="CI350" s="33"/>
      <c r="CJ350" s="33"/>
      <c r="CK350" s="33"/>
      <c r="CL350" s="33"/>
      <c r="CM350" s="33"/>
      <c r="CN350" s="33"/>
      <c r="CO350" s="33"/>
      <c r="CP350" s="33"/>
    </row>
    <row r="351" spans="1:94" x14ac:dyDescent="0.25">
      <c r="A351" s="287" t="s">
        <v>886</v>
      </c>
      <c r="B351" s="67"/>
      <c r="C351" s="84"/>
      <c r="D351" s="67"/>
      <c r="E351" s="67"/>
      <c r="F351" s="57"/>
      <c r="G351" s="67"/>
      <c r="H351" s="67"/>
      <c r="I351" s="67"/>
      <c r="J351" s="67"/>
      <c r="K351" s="67"/>
      <c r="L351" s="50"/>
      <c r="M351" s="67"/>
      <c r="N351" s="33"/>
      <c r="O351" s="33"/>
      <c r="P351" s="33"/>
      <c r="Q351" s="33"/>
      <c r="R351" s="33"/>
      <c r="S351" s="33"/>
      <c r="T351" s="33"/>
      <c r="U351" s="33"/>
      <c r="V351" s="33"/>
      <c r="W351" s="33"/>
      <c r="X351" s="33"/>
      <c r="Y351" s="33"/>
      <c r="Z351" s="33"/>
      <c r="AA351" s="33"/>
      <c r="AB351" s="33"/>
      <c r="AC351" s="33"/>
      <c r="AD351" s="33"/>
      <c r="AE351" s="33"/>
      <c r="AF351" s="33"/>
      <c r="AG351" s="33"/>
      <c r="AH351" s="33"/>
      <c r="AI351" s="33"/>
      <c r="AJ351" s="33"/>
      <c r="AK351" s="33"/>
      <c r="AL351" s="33"/>
      <c r="AM351" s="33"/>
      <c r="AN351" s="33"/>
      <c r="AO351" s="33"/>
      <c r="AP351" s="33"/>
      <c r="AQ351" s="33"/>
      <c r="AR351" s="33"/>
      <c r="AS351" s="33"/>
      <c r="AT351" s="33"/>
      <c r="AU351" s="33"/>
      <c r="AV351" s="33"/>
      <c r="AW351" s="33"/>
      <c r="AX351" s="33"/>
      <c r="AY351" s="33"/>
      <c r="AZ351" s="33"/>
      <c r="BA351" s="33"/>
      <c r="BB351" s="33"/>
      <c r="BC351" s="33"/>
      <c r="BD351" s="33"/>
      <c r="BE351" s="33"/>
      <c r="BF351" s="33"/>
      <c r="BG351" s="33"/>
      <c r="BH351" s="33"/>
      <c r="BI351" s="33"/>
      <c r="BJ351" s="33"/>
      <c r="BK351" s="33"/>
      <c r="BL351" s="33"/>
      <c r="BM351" s="33"/>
      <c r="BN351" s="33"/>
      <c r="BO351" s="33"/>
      <c r="BP351" s="33"/>
      <c r="BQ351" s="33"/>
      <c r="BR351" s="33"/>
      <c r="BS351" s="33"/>
      <c r="BT351" s="33"/>
      <c r="BU351" s="33"/>
      <c r="BV351" s="33"/>
      <c r="BW351" s="33"/>
      <c r="BX351" s="33"/>
      <c r="BY351" s="33"/>
      <c r="BZ351" s="33"/>
      <c r="CA351" s="33"/>
      <c r="CB351" s="33"/>
      <c r="CC351" s="33"/>
      <c r="CD351" s="33"/>
      <c r="CE351" s="33"/>
      <c r="CF351" s="33"/>
      <c r="CG351" s="33"/>
      <c r="CH351" s="33"/>
      <c r="CI351" s="33"/>
      <c r="CJ351" s="33"/>
      <c r="CK351" s="33"/>
      <c r="CL351" s="33"/>
      <c r="CM351" s="33"/>
      <c r="CN351" s="33"/>
      <c r="CO351" s="33"/>
      <c r="CP351" s="33"/>
    </row>
    <row r="352" spans="1:94" s="33" customFormat="1" ht="213" customHeight="1" outlineLevel="1" x14ac:dyDescent="0.25">
      <c r="A352" s="442">
        <f>A349+1</f>
        <v>283</v>
      </c>
      <c r="B352" s="43" t="s">
        <v>923</v>
      </c>
      <c r="C352" s="48" t="str">
        <f>IF('Infos clés'!K$118=TRUE,Formules!B$184,Formules!C$184)</f>
        <v>Revue de contrôle qualité de la mission</v>
      </c>
      <c r="D352" s="43" t="s">
        <v>887</v>
      </c>
      <c r="E352" s="43" t="s">
        <v>1098</v>
      </c>
      <c r="F352" s="41"/>
      <c r="G352" s="42"/>
      <c r="H352" s="42"/>
      <c r="I352" s="42"/>
      <c r="J352" s="42"/>
      <c r="K352" s="42"/>
      <c r="L352" s="50"/>
      <c r="M352" s="68"/>
    </row>
    <row r="353" spans="1:94" s="33" customFormat="1" ht="45" outlineLevel="1" x14ac:dyDescent="0.25">
      <c r="A353" s="442">
        <f>A352+1</f>
        <v>284</v>
      </c>
      <c r="B353" s="43" t="s">
        <v>924</v>
      </c>
      <c r="C353" s="48" t="str">
        <f>IF('Infos clés'!K$118=TRUE,"",Formules!C$184)</f>
        <v/>
      </c>
      <c r="D353" s="43" t="s">
        <v>888</v>
      </c>
      <c r="E353" s="43" t="s">
        <v>889</v>
      </c>
      <c r="F353" s="41"/>
      <c r="G353" s="42"/>
      <c r="H353" s="42"/>
      <c r="I353" s="42"/>
      <c r="J353" s="42"/>
      <c r="K353" s="42"/>
      <c r="L353" s="50"/>
      <c r="M353" s="68"/>
    </row>
    <row r="354" spans="1:94" s="33" customFormat="1" ht="120" outlineLevel="1" x14ac:dyDescent="0.25">
      <c r="A354" s="442">
        <f>A353+1</f>
        <v>285</v>
      </c>
      <c r="B354" s="43" t="s">
        <v>1141</v>
      </c>
      <c r="C354" s="48" t="str">
        <f>IF('Infos clés'!K$118=TRUE,"",Formules!C$184)</f>
        <v/>
      </c>
      <c r="D354" s="43" t="s">
        <v>459</v>
      </c>
      <c r="E354" s="43" t="s">
        <v>1097</v>
      </c>
      <c r="F354" s="41"/>
      <c r="G354" s="42"/>
      <c r="H354" s="42"/>
      <c r="I354" s="42"/>
      <c r="J354" s="42"/>
      <c r="K354" s="42"/>
      <c r="L354" s="50"/>
      <c r="M354" s="68"/>
    </row>
    <row r="355" spans="1:94" s="33" customFormat="1" ht="142.5" customHeight="1" outlineLevel="1" x14ac:dyDescent="0.25">
      <c r="A355" s="442">
        <f t="shared" ref="A355" si="29">A354+1</f>
        <v>286</v>
      </c>
      <c r="B355" s="43" t="s">
        <v>890</v>
      </c>
      <c r="C355" s="48" t="str">
        <f>IF('Infos clés'!K$118=TRUE,"",Formules!C$184)</f>
        <v/>
      </c>
      <c r="D355" s="43" t="s">
        <v>460</v>
      </c>
      <c r="E355" s="43"/>
      <c r="F355" s="41"/>
      <c r="G355" s="42"/>
      <c r="H355" s="42"/>
      <c r="I355" s="42"/>
      <c r="J355" s="42"/>
      <c r="K355" s="42"/>
      <c r="L355" s="50"/>
      <c r="M355" s="68"/>
    </row>
    <row r="356" spans="1:94" x14ac:dyDescent="0.25">
      <c r="A356" s="287" t="s">
        <v>1102</v>
      </c>
      <c r="B356" s="67"/>
      <c r="C356" s="84"/>
      <c r="D356" s="67"/>
      <c r="E356" s="67"/>
      <c r="F356" s="57"/>
      <c r="G356" s="67"/>
      <c r="H356" s="67"/>
      <c r="I356" s="67"/>
      <c r="J356" s="67"/>
      <c r="K356" s="67"/>
      <c r="L356" s="50"/>
      <c r="M356" s="67"/>
      <c r="N356" s="33"/>
      <c r="O356" s="33"/>
      <c r="P356" s="33"/>
      <c r="Q356" s="33"/>
      <c r="R356" s="33"/>
      <c r="S356" s="33"/>
      <c r="T356" s="33"/>
      <c r="U356" s="33"/>
      <c r="V356" s="33"/>
      <c r="W356" s="33"/>
      <c r="X356" s="33"/>
      <c r="Y356" s="33"/>
      <c r="Z356" s="33"/>
      <c r="AA356" s="33"/>
      <c r="AB356" s="33"/>
      <c r="AC356" s="33"/>
      <c r="AD356" s="33"/>
      <c r="AE356" s="33"/>
      <c r="AF356" s="33"/>
      <c r="AG356" s="33"/>
      <c r="AH356" s="33"/>
      <c r="AI356" s="33"/>
      <c r="AJ356" s="33"/>
      <c r="AK356" s="33"/>
      <c r="AL356" s="33"/>
      <c r="AM356" s="33"/>
      <c r="AN356" s="33"/>
      <c r="AO356" s="33"/>
      <c r="AP356" s="33"/>
      <c r="AQ356" s="33"/>
      <c r="AR356" s="33"/>
      <c r="AS356" s="33"/>
      <c r="AT356" s="33"/>
      <c r="AU356" s="33"/>
      <c r="AV356" s="33"/>
      <c r="AW356" s="33"/>
      <c r="AX356" s="33"/>
      <c r="AY356" s="33"/>
      <c r="AZ356" s="33"/>
      <c r="BA356" s="33"/>
      <c r="BB356" s="33"/>
      <c r="BC356" s="33"/>
      <c r="BD356" s="33"/>
      <c r="BE356" s="33"/>
      <c r="BF356" s="33"/>
      <c r="BG356" s="33"/>
      <c r="BH356" s="33"/>
      <c r="BI356" s="33"/>
      <c r="BJ356" s="33"/>
      <c r="BK356" s="33"/>
      <c r="BL356" s="33"/>
      <c r="BM356" s="33"/>
      <c r="BN356" s="33"/>
      <c r="BO356" s="33"/>
      <c r="BP356" s="33"/>
      <c r="BQ356" s="33"/>
      <c r="BR356" s="33"/>
      <c r="BS356" s="33"/>
      <c r="BT356" s="33"/>
      <c r="BU356" s="33"/>
      <c r="BV356" s="33"/>
      <c r="BW356" s="33"/>
      <c r="BX356" s="33"/>
      <c r="BY356" s="33"/>
      <c r="BZ356" s="33"/>
      <c r="CA356" s="33"/>
      <c r="CB356" s="33"/>
      <c r="CC356" s="33"/>
      <c r="CD356" s="33"/>
      <c r="CE356" s="33"/>
      <c r="CF356" s="33"/>
      <c r="CG356" s="33"/>
      <c r="CH356" s="33"/>
      <c r="CI356" s="33"/>
      <c r="CJ356" s="33"/>
      <c r="CK356" s="33"/>
      <c r="CL356" s="33"/>
      <c r="CM356" s="33"/>
      <c r="CN356" s="33"/>
      <c r="CO356" s="33"/>
      <c r="CP356" s="33"/>
    </row>
    <row r="357" spans="1:94" s="33" customFormat="1" ht="111" customHeight="1" outlineLevel="1" x14ac:dyDescent="0.25">
      <c r="A357" s="442">
        <f>A355+1</f>
        <v>287</v>
      </c>
      <c r="B357" s="43" t="s">
        <v>1100</v>
      </c>
      <c r="C357" s="178"/>
      <c r="D357" s="43" t="s">
        <v>1142</v>
      </c>
      <c r="E357" s="43"/>
      <c r="F357" s="41"/>
      <c r="G357" s="42"/>
      <c r="H357" s="42"/>
      <c r="I357" s="42"/>
      <c r="J357" s="42"/>
      <c r="K357" s="42"/>
      <c r="L357" s="50"/>
      <c r="M357" s="68"/>
    </row>
    <row r="358" spans="1:94" s="33" customFormat="1" ht="51.75" customHeight="1" outlineLevel="1" x14ac:dyDescent="0.25">
      <c r="A358" s="442">
        <f>A357+1</f>
        <v>288</v>
      </c>
      <c r="B358" s="43" t="s">
        <v>132</v>
      </c>
      <c r="C358" s="178"/>
      <c r="D358" s="43"/>
      <c r="E358" s="43"/>
      <c r="F358" s="41"/>
      <c r="G358" s="42"/>
      <c r="H358" s="42"/>
      <c r="I358" s="42"/>
      <c r="J358" s="42"/>
      <c r="K358" s="42"/>
      <c r="L358" s="50"/>
      <c r="M358" s="68"/>
    </row>
    <row r="359" spans="1:94" s="33" customFormat="1" ht="45" outlineLevel="1" x14ac:dyDescent="0.25">
      <c r="A359" s="442">
        <f t="shared" ref="A359:A369" si="30">A358+1</f>
        <v>289</v>
      </c>
      <c r="B359" s="43" t="s">
        <v>1322</v>
      </c>
      <c r="C359" s="178"/>
      <c r="D359" s="43" t="s">
        <v>894</v>
      </c>
      <c r="E359" s="43"/>
      <c r="F359" s="41"/>
      <c r="G359" s="42"/>
      <c r="H359" s="42"/>
      <c r="I359" s="42"/>
      <c r="J359" s="42"/>
      <c r="K359" s="42"/>
      <c r="L359" s="50"/>
      <c r="M359" s="68"/>
    </row>
    <row r="360" spans="1:94" s="33" customFormat="1" ht="75" outlineLevel="1" x14ac:dyDescent="0.25">
      <c r="A360" s="442">
        <f t="shared" si="30"/>
        <v>290</v>
      </c>
      <c r="B360" s="43" t="s">
        <v>1149</v>
      </c>
      <c r="C360" s="178"/>
      <c r="D360" s="43" t="s">
        <v>1143</v>
      </c>
      <c r="E360" s="43"/>
      <c r="F360" s="41"/>
      <c r="G360" s="42"/>
      <c r="H360" s="42"/>
      <c r="I360" s="42"/>
      <c r="J360" s="42"/>
      <c r="K360" s="42"/>
      <c r="L360" s="50"/>
      <c r="M360" s="68"/>
    </row>
    <row r="361" spans="1:94" s="33" customFormat="1" ht="225" outlineLevel="1" x14ac:dyDescent="0.25">
      <c r="A361" s="442">
        <f t="shared" si="30"/>
        <v>291</v>
      </c>
      <c r="B361" s="43" t="s">
        <v>916</v>
      </c>
      <c r="C361" s="178"/>
      <c r="D361" s="43" t="s">
        <v>464</v>
      </c>
      <c r="E361" s="43" t="s">
        <v>892</v>
      </c>
      <c r="F361" s="41"/>
      <c r="G361" s="42"/>
      <c r="H361" s="42"/>
      <c r="I361" s="42"/>
      <c r="J361" s="42"/>
      <c r="K361" s="42"/>
      <c r="L361" s="50"/>
      <c r="M361" s="68"/>
    </row>
    <row r="362" spans="1:94" s="33" customFormat="1" ht="270" outlineLevel="1" x14ac:dyDescent="0.25">
      <c r="A362" s="442">
        <f t="shared" si="30"/>
        <v>292</v>
      </c>
      <c r="B362" s="43" t="s">
        <v>917</v>
      </c>
      <c r="C362" s="178"/>
      <c r="D362" s="43" t="s">
        <v>465</v>
      </c>
      <c r="E362" s="43" t="s">
        <v>891</v>
      </c>
      <c r="F362" s="41"/>
      <c r="G362" s="42"/>
      <c r="H362" s="42"/>
      <c r="I362" s="42"/>
      <c r="J362" s="42"/>
      <c r="K362" s="42"/>
      <c r="L362" s="50"/>
      <c r="M362" s="68"/>
    </row>
    <row r="363" spans="1:94" s="33" customFormat="1" ht="150" outlineLevel="1" x14ac:dyDescent="0.25">
      <c r="A363" s="442">
        <f t="shared" si="30"/>
        <v>293</v>
      </c>
      <c r="B363" s="43" t="s">
        <v>1104</v>
      </c>
      <c r="C363" s="178"/>
      <c r="D363" s="43" t="s">
        <v>466</v>
      </c>
      <c r="E363" s="43" t="s">
        <v>1105</v>
      </c>
      <c r="F363" s="41"/>
      <c r="G363" s="42"/>
      <c r="H363" s="42"/>
      <c r="I363" s="42"/>
      <c r="J363" s="42"/>
      <c r="K363" s="42"/>
      <c r="L363" s="50"/>
      <c r="M363" s="68"/>
    </row>
    <row r="364" spans="1:94" s="33" customFormat="1" ht="60" outlineLevel="1" x14ac:dyDescent="0.25">
      <c r="A364" s="442">
        <f t="shared" si="30"/>
        <v>294</v>
      </c>
      <c r="B364" s="43" t="s">
        <v>893</v>
      </c>
      <c r="C364" s="178"/>
      <c r="D364" s="43" t="s">
        <v>1099</v>
      </c>
      <c r="E364" s="43"/>
      <c r="F364" s="41"/>
      <c r="G364" s="42"/>
      <c r="H364" s="42"/>
      <c r="I364" s="42"/>
      <c r="J364" s="42"/>
      <c r="K364" s="42"/>
      <c r="L364" s="50"/>
      <c r="M364" s="68"/>
    </row>
    <row r="365" spans="1:94" s="33" customFormat="1" ht="105" outlineLevel="1" x14ac:dyDescent="0.25">
      <c r="A365" s="442">
        <f t="shared" si="30"/>
        <v>295</v>
      </c>
      <c r="B365" s="43" t="s">
        <v>1103</v>
      </c>
      <c r="C365" s="178"/>
      <c r="D365" s="43" t="s">
        <v>1328</v>
      </c>
      <c r="E365" s="43"/>
      <c r="F365" s="41"/>
      <c r="G365" s="42"/>
      <c r="H365" s="42"/>
      <c r="I365" s="42"/>
      <c r="J365" s="42"/>
      <c r="K365" s="42"/>
      <c r="L365" s="50"/>
      <c r="M365" s="68"/>
    </row>
    <row r="366" spans="1:94" s="33" customFormat="1" ht="155.25" customHeight="1" outlineLevel="1" x14ac:dyDescent="0.25">
      <c r="A366" s="442">
        <f t="shared" si="30"/>
        <v>296</v>
      </c>
      <c r="B366" s="43" t="s">
        <v>1106</v>
      </c>
      <c r="C366" s="178"/>
      <c r="D366" s="43" t="s">
        <v>1107</v>
      </c>
      <c r="E366" s="43"/>
      <c r="F366" s="41"/>
      <c r="G366" s="42"/>
      <c r="H366" s="42"/>
      <c r="I366" s="42"/>
      <c r="J366" s="42"/>
      <c r="K366" s="42"/>
      <c r="L366" s="50"/>
      <c r="M366" s="68"/>
    </row>
    <row r="367" spans="1:94" s="33" customFormat="1" ht="60" outlineLevel="1" x14ac:dyDescent="0.25">
      <c r="A367" s="442">
        <f t="shared" si="30"/>
        <v>297</v>
      </c>
      <c r="B367" s="43" t="s">
        <v>895</v>
      </c>
      <c r="C367" s="178"/>
      <c r="D367" s="43" t="s">
        <v>467</v>
      </c>
      <c r="E367" s="43"/>
      <c r="F367" s="41"/>
      <c r="G367" s="42"/>
      <c r="H367" s="42"/>
      <c r="I367" s="42"/>
      <c r="J367" s="42"/>
      <c r="K367" s="42"/>
      <c r="L367" s="50"/>
      <c r="M367" s="68"/>
    </row>
    <row r="368" spans="1:94" s="33" customFormat="1" ht="75" outlineLevel="1" x14ac:dyDescent="0.25">
      <c r="A368" s="442">
        <f t="shared" si="30"/>
        <v>298</v>
      </c>
      <c r="B368" s="43" t="s">
        <v>925</v>
      </c>
      <c r="C368" s="178"/>
      <c r="D368" s="43" t="s">
        <v>462</v>
      </c>
      <c r="E368" s="43"/>
      <c r="F368" s="41"/>
      <c r="G368" s="42"/>
      <c r="H368" s="42"/>
      <c r="I368" s="42"/>
      <c r="J368" s="42"/>
      <c r="K368" s="42"/>
      <c r="L368" s="50"/>
      <c r="M368" s="68"/>
    </row>
    <row r="369" spans="1:94" ht="101.25" customHeight="1" outlineLevel="1" x14ac:dyDescent="0.25">
      <c r="A369" s="442">
        <f t="shared" si="30"/>
        <v>299</v>
      </c>
      <c r="B369" s="43" t="s">
        <v>144</v>
      </c>
      <c r="C369" s="178"/>
      <c r="D369" s="43" t="s">
        <v>463</v>
      </c>
      <c r="E369" s="43"/>
      <c r="F369" s="41"/>
      <c r="G369" s="53"/>
      <c r="H369" s="53"/>
      <c r="I369" s="53"/>
      <c r="J369" s="53"/>
      <c r="K369" s="53"/>
      <c r="L369" s="50"/>
      <c r="M369" s="68"/>
      <c r="N369" s="33"/>
      <c r="O369" s="33"/>
      <c r="P369" s="33"/>
      <c r="Q369" s="33"/>
      <c r="R369" s="33"/>
      <c r="S369" s="33"/>
      <c r="T369" s="33"/>
      <c r="U369" s="33"/>
      <c r="V369" s="33"/>
      <c r="W369" s="33"/>
      <c r="X369" s="33"/>
      <c r="Y369" s="33"/>
      <c r="Z369" s="33"/>
      <c r="AA369" s="33"/>
      <c r="AB369" s="33"/>
      <c r="AC369" s="33"/>
      <c r="AD369" s="33"/>
      <c r="AE369" s="33"/>
      <c r="AF369" s="33"/>
      <c r="AG369" s="33"/>
      <c r="AH369" s="33"/>
      <c r="AI369" s="33"/>
      <c r="AJ369" s="33"/>
      <c r="AK369" s="33"/>
      <c r="AL369" s="33"/>
      <c r="AM369" s="33"/>
      <c r="AN369" s="33"/>
      <c r="AO369" s="33"/>
      <c r="AP369" s="33"/>
      <c r="AQ369" s="33"/>
      <c r="AR369" s="33"/>
      <c r="AS369" s="33"/>
      <c r="AT369" s="33"/>
      <c r="AU369" s="33"/>
      <c r="AV369" s="33"/>
      <c r="AW369" s="33"/>
      <c r="AX369" s="33"/>
      <c r="AY369" s="33"/>
      <c r="AZ369" s="33"/>
      <c r="BA369" s="33"/>
      <c r="BB369" s="33"/>
      <c r="BC369" s="33"/>
      <c r="BD369" s="33"/>
      <c r="BE369" s="33"/>
      <c r="BF369" s="33"/>
      <c r="BG369" s="33"/>
      <c r="BH369" s="33"/>
      <c r="BI369" s="33"/>
      <c r="BJ369" s="33"/>
      <c r="BK369" s="33"/>
      <c r="BL369" s="33"/>
      <c r="BM369" s="33"/>
      <c r="BN369" s="33"/>
      <c r="BO369" s="33"/>
      <c r="BP369" s="33"/>
      <c r="BQ369" s="33"/>
      <c r="BR369" s="33"/>
      <c r="BS369" s="33"/>
      <c r="BT369" s="33"/>
      <c r="BU369" s="33"/>
      <c r="BV369" s="33"/>
      <c r="BW369" s="33"/>
      <c r="BX369" s="33"/>
      <c r="BY369" s="33"/>
      <c r="BZ369" s="33"/>
      <c r="CA369" s="33"/>
      <c r="CB369" s="33"/>
      <c r="CC369" s="33"/>
      <c r="CD369" s="33"/>
      <c r="CE369" s="33"/>
      <c r="CF369" s="33"/>
      <c r="CG369" s="33"/>
      <c r="CH369" s="33"/>
      <c r="CI369" s="33"/>
      <c r="CJ369" s="33"/>
      <c r="CK369" s="33"/>
      <c r="CL369" s="33"/>
      <c r="CM369" s="33"/>
      <c r="CN369" s="33"/>
      <c r="CO369" s="33"/>
      <c r="CP369" s="33"/>
    </row>
    <row r="370" spans="1:94" x14ac:dyDescent="0.25">
      <c r="A370" s="287" t="s">
        <v>591</v>
      </c>
      <c r="B370" s="67"/>
      <c r="C370" s="84"/>
      <c r="D370" s="67"/>
      <c r="E370" s="67"/>
      <c r="F370" s="57"/>
      <c r="G370" s="67"/>
      <c r="H370" s="67"/>
      <c r="I370" s="67"/>
      <c r="J370" s="67"/>
      <c r="K370" s="67"/>
      <c r="L370" s="50"/>
      <c r="M370" s="67"/>
      <c r="N370" s="33"/>
      <c r="O370" s="33"/>
      <c r="P370" s="33"/>
      <c r="Q370" s="33"/>
      <c r="R370" s="33"/>
      <c r="S370" s="33"/>
      <c r="T370" s="33"/>
      <c r="U370" s="33"/>
      <c r="V370" s="33"/>
      <c r="W370" s="33"/>
      <c r="X370" s="33"/>
      <c r="Y370" s="33"/>
      <c r="Z370" s="33"/>
      <c r="AA370" s="33"/>
      <c r="AB370" s="33"/>
      <c r="AC370" s="33"/>
      <c r="AD370" s="33"/>
      <c r="AE370" s="33"/>
      <c r="AF370" s="33"/>
      <c r="AG370" s="33"/>
      <c r="AH370" s="33"/>
      <c r="AI370" s="33"/>
      <c r="AJ370" s="33"/>
      <c r="AK370" s="33"/>
      <c r="AL370" s="33"/>
      <c r="AM370" s="33"/>
      <c r="AN370" s="33"/>
      <c r="AO370" s="33"/>
      <c r="AP370" s="33"/>
      <c r="AQ370" s="33"/>
      <c r="AR370" s="33"/>
      <c r="AS370" s="33"/>
      <c r="AT370" s="33"/>
      <c r="AU370" s="33"/>
      <c r="AV370" s="33"/>
      <c r="AW370" s="33"/>
      <c r="AX370" s="33"/>
      <c r="AY370" s="33"/>
      <c r="AZ370" s="33"/>
      <c r="BA370" s="33"/>
      <c r="BB370" s="33"/>
      <c r="BC370" s="33"/>
      <c r="BD370" s="33"/>
      <c r="BE370" s="33"/>
      <c r="BF370" s="33"/>
      <c r="BG370" s="33"/>
      <c r="BH370" s="33"/>
      <c r="BI370" s="33"/>
      <c r="BJ370" s="33"/>
      <c r="BK370" s="33"/>
      <c r="BL370" s="33"/>
      <c r="BM370" s="33"/>
      <c r="BN370" s="33"/>
      <c r="BO370" s="33"/>
      <c r="BP370" s="33"/>
      <c r="BQ370" s="33"/>
      <c r="BR370" s="33"/>
      <c r="BS370" s="33"/>
      <c r="BT370" s="33"/>
      <c r="BU370" s="33"/>
      <c r="BV370" s="33"/>
      <c r="BW370" s="33"/>
      <c r="BX370" s="33"/>
      <c r="BY370" s="33"/>
      <c r="BZ370" s="33"/>
      <c r="CA370" s="33"/>
      <c r="CB370" s="33"/>
      <c r="CC370" s="33"/>
      <c r="CD370" s="33"/>
      <c r="CE370" s="33"/>
      <c r="CF370" s="33"/>
      <c r="CG370" s="33"/>
      <c r="CH370" s="33"/>
      <c r="CI370" s="33"/>
      <c r="CJ370" s="33"/>
      <c r="CK370" s="33"/>
      <c r="CL370" s="33"/>
      <c r="CM370" s="33"/>
      <c r="CN370" s="33"/>
      <c r="CO370" s="33"/>
      <c r="CP370" s="33"/>
    </row>
    <row r="371" spans="1:94" s="33" customFormat="1" ht="30" outlineLevel="1" x14ac:dyDescent="0.25">
      <c r="A371" s="442">
        <f>A369+1</f>
        <v>300</v>
      </c>
      <c r="B371" s="43" t="s">
        <v>201</v>
      </c>
      <c r="C371" s="178"/>
      <c r="D371" s="43" t="s">
        <v>567</v>
      </c>
      <c r="E371" s="43" t="s">
        <v>751</v>
      </c>
      <c r="F371" s="41"/>
      <c r="G371" s="42"/>
      <c r="H371" s="42"/>
      <c r="I371" s="42"/>
      <c r="J371" s="42"/>
      <c r="K371" s="42"/>
      <c r="L371" s="50"/>
      <c r="M371" s="68"/>
    </row>
    <row r="372" spans="1:94" s="33" customFormat="1" ht="409.5" customHeight="1" outlineLevel="1" x14ac:dyDescent="0.25">
      <c r="A372" s="442">
        <f>A371+1</f>
        <v>301</v>
      </c>
      <c r="B372" s="43" t="s">
        <v>1108</v>
      </c>
      <c r="C372" s="178"/>
      <c r="D372" s="43" t="s">
        <v>568</v>
      </c>
      <c r="E372" s="43" t="s">
        <v>1323</v>
      </c>
      <c r="F372" s="41"/>
      <c r="G372" s="42"/>
      <c r="H372" s="42"/>
      <c r="I372" s="42"/>
      <c r="J372" s="42"/>
      <c r="K372" s="42"/>
      <c r="L372" s="50"/>
      <c r="M372" s="68"/>
    </row>
    <row r="373" spans="1:94" s="33" customFormat="1" ht="60" outlineLevel="1" x14ac:dyDescent="0.25">
      <c r="A373" s="442">
        <f>A372+1</f>
        <v>302</v>
      </c>
      <c r="B373" s="43" t="s">
        <v>1112</v>
      </c>
      <c r="C373" s="178"/>
      <c r="D373" s="43" t="s">
        <v>896</v>
      </c>
      <c r="E373" s="43"/>
      <c r="F373" s="41"/>
      <c r="G373" s="42"/>
      <c r="H373" s="42"/>
      <c r="I373" s="42"/>
      <c r="J373" s="42"/>
      <c r="K373" s="42"/>
      <c r="L373" s="50"/>
      <c r="M373" s="68"/>
    </row>
    <row r="374" spans="1:94" s="33" customFormat="1" ht="45" outlineLevel="1" x14ac:dyDescent="0.25">
      <c r="A374" s="442">
        <f t="shared" ref="A374:A375" si="31">A373+1</f>
        <v>303</v>
      </c>
      <c r="B374" s="43" t="s">
        <v>1109</v>
      </c>
      <c r="C374" s="178"/>
      <c r="D374" s="43" t="s">
        <v>897</v>
      </c>
      <c r="E374" s="43" t="s">
        <v>761</v>
      </c>
      <c r="F374" s="41"/>
      <c r="G374" s="42"/>
      <c r="H374" s="42"/>
      <c r="I374" s="42"/>
      <c r="J374" s="42"/>
      <c r="K374" s="42"/>
      <c r="L374" s="50"/>
      <c r="M374" s="68"/>
    </row>
    <row r="375" spans="1:94" ht="75" outlineLevel="1" x14ac:dyDescent="0.25">
      <c r="A375" s="442">
        <f t="shared" si="31"/>
        <v>304</v>
      </c>
      <c r="B375" s="43" t="s">
        <v>1110</v>
      </c>
      <c r="C375" s="178"/>
      <c r="D375" s="43" t="s">
        <v>1111</v>
      </c>
      <c r="E375" s="43"/>
      <c r="F375" s="41"/>
      <c r="G375" s="170"/>
      <c r="H375" s="200"/>
      <c r="I375" s="170"/>
      <c r="J375" s="200"/>
      <c r="K375" s="170"/>
      <c r="L375" s="50"/>
      <c r="M375" s="68"/>
      <c r="N375" s="33"/>
      <c r="O375" s="33"/>
      <c r="P375" s="33"/>
      <c r="Q375" s="33"/>
      <c r="R375" s="33"/>
      <c r="S375" s="33"/>
      <c r="T375" s="33"/>
      <c r="U375" s="33"/>
      <c r="V375" s="33"/>
      <c r="W375" s="33"/>
      <c r="X375" s="33"/>
      <c r="Y375" s="33"/>
      <c r="Z375" s="33"/>
      <c r="AA375" s="33"/>
      <c r="AB375" s="33"/>
      <c r="AC375" s="33"/>
      <c r="AD375" s="33"/>
      <c r="AE375" s="33"/>
      <c r="AF375" s="33"/>
      <c r="AG375" s="33"/>
      <c r="AH375" s="33"/>
      <c r="AI375" s="33"/>
      <c r="AJ375" s="33"/>
      <c r="AK375" s="33"/>
      <c r="AL375" s="33"/>
      <c r="AM375" s="33"/>
      <c r="AN375" s="33"/>
      <c r="AO375" s="33"/>
      <c r="AP375" s="33"/>
      <c r="AQ375" s="33"/>
      <c r="AR375" s="33"/>
      <c r="AS375" s="33"/>
      <c r="AT375" s="33"/>
      <c r="AU375" s="33"/>
      <c r="AV375" s="33"/>
      <c r="AW375" s="33"/>
      <c r="AX375" s="33"/>
      <c r="AY375" s="33"/>
      <c r="AZ375" s="33"/>
      <c r="BA375" s="33"/>
      <c r="BB375" s="33"/>
      <c r="BC375" s="33"/>
      <c r="BD375" s="33"/>
      <c r="BE375" s="33"/>
      <c r="BF375" s="33"/>
      <c r="BG375" s="33"/>
      <c r="BH375" s="33"/>
      <c r="BI375" s="33"/>
      <c r="BJ375" s="33"/>
      <c r="BK375" s="33"/>
      <c r="BL375" s="33"/>
      <c r="BM375" s="33"/>
      <c r="BN375" s="33"/>
      <c r="BO375" s="33"/>
      <c r="BP375" s="33"/>
      <c r="BQ375" s="33"/>
      <c r="BR375" s="33"/>
      <c r="BS375" s="33"/>
      <c r="BT375" s="33"/>
      <c r="BU375" s="33"/>
      <c r="BV375" s="33"/>
      <c r="BW375" s="33"/>
      <c r="BX375" s="33"/>
      <c r="BY375" s="33"/>
      <c r="BZ375" s="33"/>
      <c r="CA375" s="33"/>
      <c r="CB375" s="33"/>
      <c r="CC375" s="33"/>
      <c r="CD375" s="33"/>
      <c r="CE375" s="33"/>
      <c r="CF375" s="33"/>
      <c r="CG375" s="33"/>
      <c r="CH375" s="33"/>
      <c r="CI375" s="33"/>
      <c r="CJ375" s="33"/>
      <c r="CK375" s="33"/>
      <c r="CL375" s="33"/>
      <c r="CM375" s="33"/>
      <c r="CN375" s="33"/>
      <c r="CO375" s="33"/>
      <c r="CP375" s="33"/>
    </row>
    <row r="376" spans="1:94" s="38" customFormat="1" x14ac:dyDescent="0.25">
      <c r="A376" s="286" t="s">
        <v>900</v>
      </c>
      <c r="B376" s="174"/>
      <c r="C376" s="79"/>
      <c r="D376" s="174"/>
      <c r="E376" s="174"/>
      <c r="F376" s="173"/>
      <c r="G376" s="174"/>
      <c r="H376" s="174"/>
      <c r="I376" s="174"/>
      <c r="J376" s="174"/>
      <c r="K376" s="174"/>
      <c r="L376" s="50"/>
      <c r="M376" s="174"/>
      <c r="N376" s="33"/>
      <c r="O376" s="33"/>
      <c r="P376" s="33"/>
      <c r="Q376" s="33"/>
      <c r="R376" s="33"/>
      <c r="S376" s="33"/>
      <c r="T376" s="33"/>
      <c r="U376" s="33"/>
      <c r="V376" s="33"/>
      <c r="W376" s="33"/>
      <c r="X376" s="33"/>
      <c r="Y376" s="33"/>
      <c r="Z376" s="33"/>
      <c r="AA376" s="33"/>
      <c r="AB376" s="33"/>
      <c r="AC376" s="33"/>
      <c r="AD376" s="33"/>
      <c r="AE376" s="33"/>
      <c r="AF376" s="33"/>
      <c r="AG376" s="33"/>
      <c r="AH376" s="33"/>
      <c r="AI376" s="33"/>
      <c r="AJ376" s="33"/>
      <c r="AK376" s="33"/>
      <c r="AL376" s="33"/>
      <c r="AM376" s="33"/>
      <c r="AN376" s="33"/>
      <c r="AO376" s="33"/>
      <c r="AP376" s="33"/>
      <c r="AQ376" s="33"/>
      <c r="AR376" s="33"/>
      <c r="AS376" s="33"/>
      <c r="AT376" s="33"/>
      <c r="AU376" s="33"/>
      <c r="AV376" s="33"/>
      <c r="AW376" s="33"/>
      <c r="AX376" s="33"/>
      <c r="AY376" s="33"/>
      <c r="AZ376" s="33"/>
      <c r="BA376" s="33"/>
      <c r="BB376" s="33"/>
      <c r="BC376" s="33"/>
      <c r="BD376" s="33"/>
      <c r="BE376" s="33"/>
      <c r="BF376" s="33"/>
      <c r="BG376" s="33"/>
      <c r="BH376" s="33"/>
      <c r="BI376" s="33"/>
      <c r="BJ376" s="33"/>
      <c r="BK376" s="33"/>
      <c r="BL376" s="33"/>
      <c r="BM376" s="33"/>
      <c r="BN376" s="33"/>
      <c r="BO376" s="33"/>
      <c r="BP376" s="33"/>
      <c r="BQ376" s="33"/>
      <c r="BR376" s="33"/>
      <c r="BS376" s="33"/>
      <c r="BT376" s="33"/>
      <c r="BU376" s="33"/>
      <c r="BV376" s="33"/>
      <c r="BW376" s="33"/>
      <c r="BX376" s="33"/>
      <c r="BY376" s="33"/>
      <c r="BZ376" s="33"/>
      <c r="CA376" s="33"/>
      <c r="CB376" s="33"/>
      <c r="CC376" s="33"/>
      <c r="CD376" s="33"/>
      <c r="CE376" s="33"/>
      <c r="CF376" s="33"/>
      <c r="CG376" s="33"/>
      <c r="CH376" s="33"/>
      <c r="CI376" s="33"/>
      <c r="CJ376" s="33"/>
      <c r="CK376" s="33"/>
      <c r="CL376" s="33"/>
      <c r="CM376" s="33"/>
      <c r="CN376" s="33"/>
      <c r="CO376" s="33"/>
      <c r="CP376" s="33"/>
    </row>
    <row r="377" spans="1:94" ht="71.25" customHeight="1" outlineLevel="1" x14ac:dyDescent="0.25">
      <c r="A377" s="442">
        <f>A375+1</f>
        <v>305</v>
      </c>
      <c r="B377" s="43" t="s">
        <v>301</v>
      </c>
      <c r="C377" s="179"/>
      <c r="D377" s="52" t="s">
        <v>569</v>
      </c>
      <c r="E377" s="52"/>
      <c r="F377" s="41"/>
      <c r="G377" s="170"/>
      <c r="H377" s="200"/>
      <c r="I377" s="170"/>
      <c r="J377" s="200"/>
      <c r="K377" s="170"/>
      <c r="L377" s="50"/>
      <c r="M377" s="68"/>
      <c r="N377" s="33"/>
      <c r="O377" s="33"/>
      <c r="P377" s="33"/>
      <c r="Q377" s="33"/>
      <c r="R377" s="33"/>
      <c r="S377" s="33"/>
      <c r="T377" s="33"/>
      <c r="U377" s="33"/>
      <c r="V377" s="33"/>
      <c r="W377" s="33"/>
      <c r="X377" s="33"/>
      <c r="Y377" s="33"/>
      <c r="Z377" s="33"/>
      <c r="AA377" s="33"/>
      <c r="AB377" s="33"/>
      <c r="AC377" s="33"/>
      <c r="AD377" s="33"/>
      <c r="AE377" s="33"/>
      <c r="AF377" s="33"/>
      <c r="AG377" s="33"/>
      <c r="AH377" s="33"/>
      <c r="AI377" s="33"/>
      <c r="AJ377" s="33"/>
      <c r="AK377" s="33"/>
      <c r="AL377" s="33"/>
      <c r="AM377" s="33"/>
      <c r="AN377" s="33"/>
      <c r="AO377" s="33"/>
      <c r="AP377" s="33"/>
      <c r="AQ377" s="33"/>
      <c r="AR377" s="33"/>
      <c r="AS377" s="33"/>
      <c r="AT377" s="33"/>
      <c r="AU377" s="33"/>
      <c r="AV377" s="33"/>
      <c r="AW377" s="33"/>
      <c r="AX377" s="33"/>
      <c r="AY377" s="33"/>
      <c r="AZ377" s="33"/>
      <c r="BA377" s="33"/>
      <c r="BB377" s="33"/>
      <c r="BC377" s="33"/>
      <c r="BD377" s="33"/>
      <c r="BE377" s="33"/>
      <c r="BF377" s="33"/>
      <c r="BG377" s="33"/>
      <c r="BH377" s="33"/>
      <c r="BI377" s="33"/>
      <c r="BJ377" s="33"/>
      <c r="BK377" s="33"/>
      <c r="BL377" s="33"/>
      <c r="BM377" s="33"/>
      <c r="BN377" s="33"/>
      <c r="BO377" s="33"/>
      <c r="BP377" s="33"/>
      <c r="BQ377" s="33"/>
      <c r="BR377" s="33"/>
      <c r="BS377" s="33"/>
      <c r="BT377" s="33"/>
      <c r="BU377" s="33"/>
      <c r="BV377" s="33"/>
      <c r="BW377" s="33"/>
      <c r="BX377" s="33"/>
      <c r="BY377" s="33"/>
      <c r="BZ377" s="33"/>
      <c r="CA377" s="33"/>
      <c r="CB377" s="33"/>
      <c r="CC377" s="33"/>
      <c r="CD377" s="33"/>
      <c r="CE377" s="33"/>
      <c r="CF377" s="33"/>
      <c r="CG377" s="33"/>
      <c r="CH377" s="33"/>
      <c r="CI377" s="33"/>
      <c r="CJ377" s="33"/>
      <c r="CK377" s="33"/>
      <c r="CL377" s="33"/>
      <c r="CM377" s="33"/>
      <c r="CN377" s="33"/>
      <c r="CO377" s="33"/>
      <c r="CP377" s="33"/>
    </row>
    <row r="378" spans="1:94" x14ac:dyDescent="0.25">
      <c r="A378" s="88"/>
      <c r="M378" s="69"/>
      <c r="N378" s="33"/>
      <c r="O378" s="33"/>
      <c r="P378" s="33"/>
      <c r="Q378" s="33"/>
      <c r="R378" s="33"/>
      <c r="S378" s="33"/>
      <c r="T378" s="33"/>
      <c r="U378" s="33"/>
      <c r="V378" s="33"/>
      <c r="W378" s="33"/>
      <c r="X378" s="33"/>
      <c r="Y378" s="33"/>
      <c r="Z378" s="33"/>
      <c r="AA378" s="33"/>
      <c r="AB378" s="33"/>
      <c r="AC378" s="33"/>
      <c r="AD378" s="33"/>
      <c r="AE378" s="33"/>
      <c r="AF378" s="33"/>
      <c r="AG378" s="33"/>
      <c r="AH378" s="33"/>
      <c r="AI378" s="33"/>
      <c r="AJ378" s="33"/>
      <c r="AK378" s="33"/>
      <c r="AL378" s="33"/>
      <c r="AM378" s="33"/>
      <c r="AN378" s="33"/>
      <c r="AO378" s="33"/>
      <c r="AP378" s="33"/>
      <c r="AQ378" s="33"/>
      <c r="AR378" s="33"/>
      <c r="AS378" s="33"/>
      <c r="AT378" s="33"/>
      <c r="AU378" s="33"/>
      <c r="AV378" s="33"/>
      <c r="AW378" s="33"/>
      <c r="AX378" s="33"/>
      <c r="AY378" s="33"/>
      <c r="AZ378" s="33"/>
      <c r="BA378" s="33"/>
      <c r="BB378" s="33"/>
      <c r="BC378" s="33"/>
      <c r="BD378" s="33"/>
      <c r="BE378" s="33"/>
      <c r="BF378" s="33"/>
      <c r="BG378" s="33"/>
      <c r="BH378" s="33"/>
      <c r="BI378" s="33"/>
      <c r="BJ378" s="33"/>
      <c r="BK378" s="33"/>
      <c r="BL378" s="33"/>
      <c r="BM378" s="33"/>
      <c r="BN378" s="33"/>
      <c r="BO378" s="33"/>
      <c r="BP378" s="33"/>
      <c r="BQ378" s="33"/>
      <c r="BR378" s="33"/>
      <c r="BS378" s="33"/>
      <c r="BT378" s="33"/>
      <c r="BU378" s="33"/>
      <c r="BV378" s="33"/>
      <c r="BW378" s="33"/>
      <c r="BX378" s="33"/>
      <c r="BY378" s="33"/>
      <c r="BZ378" s="33"/>
      <c r="CA378" s="33"/>
      <c r="CB378" s="33"/>
      <c r="CC378" s="33"/>
      <c r="CD378" s="33"/>
      <c r="CE378" s="33"/>
      <c r="CF378" s="33"/>
      <c r="CG378" s="33"/>
      <c r="CH378" s="33"/>
      <c r="CI378" s="33"/>
      <c r="CJ378" s="33"/>
      <c r="CK378" s="33"/>
      <c r="CL378" s="33"/>
      <c r="CM378" s="33"/>
      <c r="CN378" s="33"/>
      <c r="CO378" s="33"/>
      <c r="CP378" s="33"/>
    </row>
    <row r="379" spans="1:94" x14ac:dyDescent="0.25">
      <c r="A379" s="77"/>
      <c r="B379" s="47"/>
      <c r="M379" s="69"/>
      <c r="N379" s="33"/>
      <c r="O379" s="33"/>
      <c r="P379" s="33"/>
      <c r="Q379" s="33"/>
      <c r="R379" s="33"/>
      <c r="S379" s="33"/>
      <c r="T379" s="33"/>
      <c r="U379" s="33"/>
      <c r="V379" s="33"/>
      <c r="W379" s="33"/>
      <c r="X379" s="33"/>
      <c r="Y379" s="33"/>
      <c r="Z379" s="33"/>
      <c r="AA379" s="33"/>
      <c r="AB379" s="33"/>
      <c r="AC379" s="33"/>
      <c r="AD379" s="33"/>
      <c r="AE379" s="33"/>
      <c r="AF379" s="33"/>
      <c r="AG379" s="33"/>
      <c r="AH379" s="33"/>
      <c r="AI379" s="33"/>
      <c r="AJ379" s="33"/>
      <c r="AK379" s="33"/>
      <c r="AL379" s="33"/>
      <c r="AM379" s="33"/>
      <c r="AN379" s="33"/>
      <c r="AO379" s="33"/>
      <c r="AP379" s="33"/>
      <c r="AQ379" s="33"/>
      <c r="AR379" s="33"/>
      <c r="AS379" s="33"/>
      <c r="AT379" s="33"/>
      <c r="AU379" s="33"/>
      <c r="AV379" s="33"/>
      <c r="AW379" s="33"/>
      <c r="AX379" s="33"/>
      <c r="AY379" s="33"/>
      <c r="AZ379" s="33"/>
      <c r="BA379" s="33"/>
      <c r="BB379" s="33"/>
      <c r="BC379" s="33"/>
      <c r="BD379" s="33"/>
      <c r="BE379" s="33"/>
      <c r="BF379" s="33"/>
      <c r="BG379" s="33"/>
      <c r="BH379" s="33"/>
      <c r="BI379" s="33"/>
      <c r="BJ379" s="33"/>
      <c r="BK379" s="33"/>
      <c r="BL379" s="33"/>
      <c r="BM379" s="33"/>
      <c r="BN379" s="33"/>
      <c r="BO379" s="33"/>
      <c r="BP379" s="33"/>
      <c r="BQ379" s="33"/>
      <c r="BR379" s="33"/>
      <c r="BS379" s="33"/>
      <c r="BT379" s="33"/>
      <c r="BU379" s="33"/>
      <c r="BV379" s="33"/>
      <c r="BW379" s="33"/>
      <c r="BX379" s="33"/>
      <c r="BY379" s="33"/>
      <c r="BZ379" s="33"/>
      <c r="CA379" s="33"/>
      <c r="CB379" s="33"/>
      <c r="CC379" s="33"/>
      <c r="CD379" s="33"/>
      <c r="CE379" s="33"/>
      <c r="CF379" s="33"/>
      <c r="CG379" s="33"/>
      <c r="CH379" s="33"/>
      <c r="CI379" s="33"/>
      <c r="CJ379" s="33"/>
      <c r="CK379" s="33"/>
      <c r="CL379" s="33"/>
      <c r="CM379" s="33"/>
      <c r="CN379" s="33"/>
      <c r="CO379" s="33"/>
      <c r="CP379" s="33"/>
    </row>
    <row r="380" spans="1:94" x14ac:dyDescent="0.25">
      <c r="A380" s="88"/>
      <c r="M380" s="69"/>
      <c r="N380" s="33"/>
      <c r="O380" s="33"/>
      <c r="P380" s="33"/>
      <c r="Q380" s="33"/>
      <c r="R380" s="33"/>
      <c r="S380" s="33"/>
      <c r="T380" s="33"/>
      <c r="U380" s="33"/>
      <c r="V380" s="33"/>
      <c r="W380" s="33"/>
      <c r="X380" s="33"/>
      <c r="Y380" s="33"/>
      <c r="Z380" s="33"/>
      <c r="AA380" s="33"/>
      <c r="AB380" s="33"/>
      <c r="AC380" s="33"/>
      <c r="AD380" s="33"/>
      <c r="AE380" s="33"/>
      <c r="AF380" s="33"/>
      <c r="AG380" s="33"/>
      <c r="AH380" s="33"/>
      <c r="AI380" s="33"/>
      <c r="AJ380" s="33"/>
      <c r="AK380" s="33"/>
      <c r="AL380" s="33"/>
      <c r="AM380" s="33"/>
      <c r="AN380" s="33"/>
      <c r="AO380" s="33"/>
      <c r="AP380" s="33"/>
      <c r="AQ380" s="33"/>
      <c r="AR380" s="33"/>
      <c r="AS380" s="33"/>
      <c r="AT380" s="33"/>
      <c r="AU380" s="33"/>
      <c r="AV380" s="33"/>
      <c r="AW380" s="33"/>
      <c r="AX380" s="33"/>
      <c r="AY380" s="33"/>
      <c r="AZ380" s="33"/>
      <c r="BA380" s="33"/>
      <c r="BB380" s="33"/>
      <c r="BC380" s="33"/>
      <c r="BD380" s="33"/>
      <c r="BE380" s="33"/>
      <c r="BF380" s="33"/>
      <c r="BG380" s="33"/>
      <c r="BH380" s="33"/>
      <c r="BI380" s="33"/>
      <c r="BJ380" s="33"/>
      <c r="BK380" s="33"/>
      <c r="BL380" s="33"/>
      <c r="BM380" s="33"/>
      <c r="BN380" s="33"/>
      <c r="BO380" s="33"/>
      <c r="BP380" s="33"/>
      <c r="BQ380" s="33"/>
      <c r="BR380" s="33"/>
      <c r="BS380" s="33"/>
      <c r="BT380" s="33"/>
      <c r="BU380" s="33"/>
      <c r="BV380" s="33"/>
      <c r="BW380" s="33"/>
      <c r="BX380" s="33"/>
      <c r="BY380" s="33"/>
      <c r="BZ380" s="33"/>
      <c r="CA380" s="33"/>
      <c r="CB380" s="33"/>
      <c r="CC380" s="33"/>
      <c r="CD380" s="33"/>
      <c r="CE380" s="33"/>
      <c r="CF380" s="33"/>
      <c r="CG380" s="33"/>
      <c r="CH380" s="33"/>
      <c r="CI380" s="33"/>
      <c r="CJ380" s="33"/>
      <c r="CK380" s="33"/>
      <c r="CL380" s="33"/>
      <c r="CM380" s="33"/>
      <c r="CN380" s="33"/>
      <c r="CO380" s="33"/>
      <c r="CP380" s="33"/>
    </row>
    <row r="381" spans="1:94" x14ac:dyDescent="0.25">
      <c r="A381" s="88"/>
      <c r="M381" s="69"/>
      <c r="N381" s="33"/>
      <c r="O381" s="33"/>
      <c r="P381" s="33"/>
      <c r="Q381" s="33"/>
      <c r="R381" s="33"/>
      <c r="S381" s="33"/>
      <c r="T381" s="33"/>
      <c r="U381" s="33"/>
      <c r="V381" s="33"/>
      <c r="W381" s="33"/>
      <c r="X381" s="33"/>
      <c r="Y381" s="33"/>
      <c r="Z381" s="33"/>
      <c r="AA381" s="33"/>
      <c r="AB381" s="33"/>
      <c r="AC381" s="33"/>
      <c r="AD381" s="33"/>
      <c r="AE381" s="33"/>
      <c r="AF381" s="33"/>
      <c r="AG381" s="33"/>
      <c r="AH381" s="33"/>
      <c r="AI381" s="33"/>
      <c r="AJ381" s="33"/>
      <c r="AK381" s="33"/>
      <c r="AL381" s="33"/>
      <c r="AM381" s="33"/>
      <c r="AN381" s="33"/>
      <c r="AO381" s="33"/>
      <c r="AP381" s="33"/>
      <c r="AQ381" s="33"/>
      <c r="AR381" s="33"/>
      <c r="AS381" s="33"/>
      <c r="AT381" s="33"/>
      <c r="AU381" s="33"/>
      <c r="AV381" s="33"/>
      <c r="AW381" s="33"/>
      <c r="AX381" s="33"/>
      <c r="AY381" s="33"/>
      <c r="AZ381" s="33"/>
      <c r="BA381" s="33"/>
      <c r="BB381" s="33"/>
      <c r="BC381" s="33"/>
      <c r="BD381" s="33"/>
      <c r="BE381" s="33"/>
      <c r="BF381" s="33"/>
      <c r="BG381" s="33"/>
      <c r="BH381" s="33"/>
      <c r="BI381" s="33"/>
      <c r="BJ381" s="33"/>
      <c r="BK381" s="33"/>
      <c r="BL381" s="33"/>
      <c r="BM381" s="33"/>
      <c r="BN381" s="33"/>
      <c r="BO381" s="33"/>
      <c r="BP381" s="33"/>
      <c r="BQ381" s="33"/>
      <c r="BR381" s="33"/>
      <c r="BS381" s="33"/>
      <c r="BT381" s="33"/>
      <c r="BU381" s="33"/>
      <c r="BV381" s="33"/>
      <c r="BW381" s="33"/>
      <c r="BX381" s="33"/>
      <c r="BY381" s="33"/>
      <c r="BZ381" s="33"/>
      <c r="CA381" s="33"/>
      <c r="CB381" s="33"/>
      <c r="CC381" s="33"/>
      <c r="CD381" s="33"/>
      <c r="CE381" s="33"/>
      <c r="CF381" s="33"/>
      <c r="CG381" s="33"/>
      <c r="CH381" s="33"/>
      <c r="CI381" s="33"/>
      <c r="CJ381" s="33"/>
      <c r="CK381" s="33"/>
      <c r="CL381" s="33"/>
      <c r="CM381" s="33"/>
      <c r="CN381" s="33"/>
      <c r="CO381" s="33"/>
      <c r="CP381" s="33"/>
    </row>
    <row r="382" spans="1:94" x14ac:dyDescent="0.25">
      <c r="A382" s="88"/>
      <c r="M382" s="69"/>
      <c r="N382" s="33"/>
      <c r="O382" s="33"/>
      <c r="P382" s="33"/>
      <c r="Q382" s="33"/>
      <c r="R382" s="33"/>
      <c r="S382" s="33"/>
      <c r="T382" s="33"/>
      <c r="U382" s="33"/>
      <c r="V382" s="33"/>
      <c r="W382" s="33"/>
      <c r="X382" s="33"/>
      <c r="Y382" s="33"/>
      <c r="Z382" s="33"/>
      <c r="AA382" s="33"/>
      <c r="AB382" s="33"/>
      <c r="AC382" s="33"/>
      <c r="AD382" s="33"/>
      <c r="AE382" s="33"/>
      <c r="AF382" s="33"/>
      <c r="AG382" s="33"/>
      <c r="AH382" s="33"/>
      <c r="AI382" s="33"/>
      <c r="AJ382" s="33"/>
      <c r="AK382" s="33"/>
      <c r="AL382" s="33"/>
      <c r="AM382" s="33"/>
      <c r="AN382" s="33"/>
      <c r="AO382" s="33"/>
      <c r="AP382" s="33"/>
      <c r="AQ382" s="33"/>
      <c r="AR382" s="33"/>
      <c r="AS382" s="33"/>
      <c r="AT382" s="33"/>
      <c r="AU382" s="33"/>
      <c r="AV382" s="33"/>
      <c r="AW382" s="33"/>
      <c r="AX382" s="33"/>
      <c r="AY382" s="33"/>
      <c r="AZ382" s="33"/>
      <c r="BA382" s="33"/>
      <c r="BB382" s="33"/>
      <c r="BC382" s="33"/>
      <c r="BD382" s="33"/>
      <c r="BE382" s="33"/>
      <c r="BF382" s="33"/>
      <c r="BG382" s="33"/>
      <c r="BH382" s="33"/>
      <c r="BI382" s="33"/>
      <c r="BJ382" s="33"/>
      <c r="BK382" s="33"/>
      <c r="BL382" s="33"/>
      <c r="BM382" s="33"/>
      <c r="BN382" s="33"/>
      <c r="BO382" s="33"/>
      <c r="BP382" s="33"/>
      <c r="BQ382" s="33"/>
      <c r="BR382" s="33"/>
      <c r="BS382" s="33"/>
      <c r="BT382" s="33"/>
      <c r="BU382" s="33"/>
      <c r="BV382" s="33"/>
      <c r="BW382" s="33"/>
      <c r="BX382" s="33"/>
      <c r="BY382" s="33"/>
      <c r="BZ382" s="33"/>
      <c r="CA382" s="33"/>
      <c r="CB382" s="33"/>
      <c r="CC382" s="33"/>
      <c r="CD382" s="33"/>
      <c r="CE382" s="33"/>
      <c r="CF382" s="33"/>
      <c r="CG382" s="33"/>
      <c r="CH382" s="33"/>
      <c r="CI382" s="33"/>
      <c r="CJ382" s="33"/>
      <c r="CK382" s="33"/>
      <c r="CL382" s="33"/>
      <c r="CM382" s="33"/>
      <c r="CN382" s="33"/>
      <c r="CO382" s="33"/>
      <c r="CP382" s="33"/>
    </row>
    <row r="383" spans="1:94" x14ac:dyDescent="0.25">
      <c r="A383" s="88"/>
      <c r="M383" s="69"/>
      <c r="N383" s="33"/>
      <c r="O383" s="33"/>
      <c r="P383" s="33"/>
      <c r="Q383" s="33"/>
      <c r="R383" s="33"/>
      <c r="S383" s="33"/>
      <c r="T383" s="33"/>
      <c r="U383" s="33"/>
      <c r="V383" s="33"/>
      <c r="W383" s="33"/>
      <c r="X383" s="33"/>
      <c r="Y383" s="33"/>
      <c r="Z383" s="33"/>
      <c r="AA383" s="33"/>
      <c r="AB383" s="33"/>
      <c r="AC383" s="33"/>
      <c r="AD383" s="33"/>
      <c r="AE383" s="33"/>
      <c r="AF383" s="33"/>
      <c r="AG383" s="33"/>
      <c r="AH383" s="33"/>
      <c r="AI383" s="33"/>
      <c r="AJ383" s="33"/>
      <c r="AK383" s="33"/>
      <c r="AL383" s="33"/>
      <c r="AM383" s="33"/>
      <c r="AN383" s="33"/>
      <c r="AO383" s="33"/>
      <c r="AP383" s="33"/>
      <c r="AQ383" s="33"/>
      <c r="AR383" s="33"/>
      <c r="AS383" s="33"/>
      <c r="AT383" s="33"/>
      <c r="AU383" s="33"/>
      <c r="AV383" s="33"/>
      <c r="AW383" s="33"/>
      <c r="AX383" s="33"/>
      <c r="AY383" s="33"/>
      <c r="AZ383" s="33"/>
      <c r="BA383" s="33"/>
      <c r="BB383" s="33"/>
      <c r="BC383" s="33"/>
      <c r="BD383" s="33"/>
      <c r="BE383" s="33"/>
      <c r="BF383" s="33"/>
      <c r="BG383" s="33"/>
      <c r="BH383" s="33"/>
      <c r="BI383" s="33"/>
      <c r="BJ383" s="33"/>
      <c r="BK383" s="33"/>
      <c r="BL383" s="33"/>
      <c r="BM383" s="33"/>
      <c r="BN383" s="33"/>
      <c r="BO383" s="33"/>
      <c r="BP383" s="33"/>
      <c r="BQ383" s="33"/>
      <c r="BR383" s="33"/>
      <c r="BS383" s="33"/>
      <c r="BT383" s="33"/>
      <c r="BU383" s="33"/>
      <c r="BV383" s="33"/>
      <c r="BW383" s="33"/>
      <c r="BX383" s="33"/>
      <c r="BY383" s="33"/>
      <c r="BZ383" s="33"/>
      <c r="CA383" s="33"/>
      <c r="CB383" s="33"/>
      <c r="CC383" s="33"/>
      <c r="CD383" s="33"/>
      <c r="CE383" s="33"/>
      <c r="CF383" s="33"/>
      <c r="CG383" s="33"/>
      <c r="CH383" s="33"/>
      <c r="CI383" s="33"/>
      <c r="CJ383" s="33"/>
      <c r="CK383" s="33"/>
      <c r="CL383" s="33"/>
      <c r="CM383" s="33"/>
      <c r="CN383" s="33"/>
      <c r="CO383" s="33"/>
      <c r="CP383" s="33"/>
    </row>
    <row r="384" spans="1:94" x14ac:dyDescent="0.25">
      <c r="A384" s="88"/>
      <c r="M384" s="69"/>
      <c r="N384" s="33"/>
      <c r="O384" s="33"/>
      <c r="P384" s="33"/>
      <c r="Q384" s="33"/>
      <c r="R384" s="33"/>
      <c r="S384" s="33"/>
      <c r="T384" s="33"/>
      <c r="U384" s="33"/>
      <c r="V384" s="33"/>
      <c r="W384" s="33"/>
      <c r="X384" s="33"/>
      <c r="Y384" s="33"/>
      <c r="Z384" s="33"/>
      <c r="AA384" s="33"/>
      <c r="AB384" s="33"/>
      <c r="AC384" s="33"/>
      <c r="AD384" s="33"/>
      <c r="AE384" s="33"/>
      <c r="AF384" s="33"/>
      <c r="AG384" s="33"/>
      <c r="AH384" s="33"/>
      <c r="AI384" s="33"/>
      <c r="AJ384" s="33"/>
      <c r="AK384" s="33"/>
      <c r="AL384" s="33"/>
      <c r="AM384" s="33"/>
      <c r="AN384" s="33"/>
      <c r="AO384" s="33"/>
      <c r="AP384" s="33"/>
      <c r="AQ384" s="33"/>
      <c r="AR384" s="33"/>
      <c r="AS384" s="33"/>
      <c r="AT384" s="33"/>
      <c r="AU384" s="33"/>
      <c r="AV384" s="33"/>
      <c r="AW384" s="33"/>
      <c r="AX384" s="33"/>
      <c r="AY384" s="33"/>
      <c r="AZ384" s="33"/>
      <c r="BA384" s="33"/>
      <c r="BB384" s="33"/>
      <c r="BC384" s="33"/>
      <c r="BD384" s="33"/>
      <c r="BE384" s="33"/>
      <c r="BF384" s="33"/>
      <c r="BG384" s="33"/>
      <c r="BH384" s="33"/>
      <c r="BI384" s="33"/>
      <c r="BJ384" s="33"/>
      <c r="BK384" s="33"/>
      <c r="BL384" s="33"/>
      <c r="BM384" s="33"/>
      <c r="BN384" s="33"/>
      <c r="BO384" s="33"/>
      <c r="BP384" s="33"/>
      <c r="BQ384" s="33"/>
      <c r="BR384" s="33"/>
      <c r="BS384" s="33"/>
      <c r="BT384" s="33"/>
      <c r="BU384" s="33"/>
      <c r="BV384" s="33"/>
      <c r="BW384" s="33"/>
      <c r="BX384" s="33"/>
      <c r="BY384" s="33"/>
      <c r="BZ384" s="33"/>
      <c r="CA384" s="33"/>
      <c r="CB384" s="33"/>
      <c r="CC384" s="33"/>
      <c r="CD384" s="33"/>
      <c r="CE384" s="33"/>
      <c r="CF384" s="33"/>
      <c r="CG384" s="33"/>
      <c r="CH384" s="33"/>
      <c r="CI384" s="33"/>
      <c r="CJ384" s="33"/>
      <c r="CK384" s="33"/>
      <c r="CL384" s="33"/>
      <c r="CM384" s="33"/>
      <c r="CN384" s="33"/>
      <c r="CO384" s="33"/>
      <c r="CP384" s="33"/>
    </row>
    <row r="385" spans="1:94" x14ac:dyDescent="0.25">
      <c r="A385" s="88"/>
      <c r="M385" s="69"/>
      <c r="N385" s="33"/>
      <c r="O385" s="33"/>
      <c r="P385" s="33"/>
      <c r="Q385" s="33"/>
      <c r="R385" s="33"/>
      <c r="S385" s="33"/>
      <c r="T385" s="33"/>
      <c r="U385" s="33"/>
      <c r="V385" s="33"/>
      <c r="W385" s="33"/>
      <c r="X385" s="33"/>
      <c r="Y385" s="33"/>
      <c r="Z385" s="33"/>
      <c r="AA385" s="33"/>
      <c r="AB385" s="33"/>
      <c r="AC385" s="33"/>
      <c r="AD385" s="33"/>
      <c r="AE385" s="33"/>
      <c r="AF385" s="33"/>
      <c r="AG385" s="33"/>
      <c r="AH385" s="33"/>
      <c r="AI385" s="33"/>
      <c r="AJ385" s="33"/>
      <c r="AK385" s="33"/>
      <c r="AL385" s="33"/>
      <c r="AM385" s="33"/>
      <c r="AN385" s="33"/>
      <c r="AO385" s="33"/>
      <c r="AP385" s="33"/>
      <c r="AQ385" s="33"/>
      <c r="AR385" s="33"/>
      <c r="AS385" s="33"/>
      <c r="AT385" s="33"/>
      <c r="AU385" s="33"/>
      <c r="AV385" s="33"/>
      <c r="AW385" s="33"/>
      <c r="AX385" s="33"/>
      <c r="AY385" s="33"/>
      <c r="AZ385" s="33"/>
      <c r="BA385" s="33"/>
      <c r="BB385" s="33"/>
      <c r="BC385" s="33"/>
      <c r="BD385" s="33"/>
      <c r="BE385" s="33"/>
      <c r="BF385" s="33"/>
      <c r="BG385" s="33"/>
      <c r="BH385" s="33"/>
      <c r="BI385" s="33"/>
      <c r="BJ385" s="33"/>
      <c r="BK385" s="33"/>
      <c r="BL385" s="33"/>
      <c r="BM385" s="33"/>
      <c r="BN385" s="33"/>
      <c r="BO385" s="33"/>
      <c r="BP385" s="33"/>
      <c r="BQ385" s="33"/>
      <c r="BR385" s="33"/>
      <c r="BS385" s="33"/>
      <c r="BT385" s="33"/>
      <c r="BU385" s="33"/>
      <c r="BV385" s="33"/>
      <c r="BW385" s="33"/>
      <c r="BX385" s="33"/>
      <c r="BY385" s="33"/>
      <c r="BZ385" s="33"/>
      <c r="CA385" s="33"/>
      <c r="CB385" s="33"/>
      <c r="CC385" s="33"/>
      <c r="CD385" s="33"/>
      <c r="CE385" s="33"/>
      <c r="CF385" s="33"/>
      <c r="CG385" s="33"/>
      <c r="CH385" s="33"/>
      <c r="CI385" s="33"/>
      <c r="CJ385" s="33"/>
      <c r="CK385" s="33"/>
      <c r="CL385" s="33"/>
      <c r="CM385" s="33"/>
      <c r="CN385" s="33"/>
      <c r="CO385" s="33"/>
      <c r="CP385" s="33"/>
    </row>
    <row r="386" spans="1:94" x14ac:dyDescent="0.25">
      <c r="A386" s="88"/>
      <c r="M386" s="69"/>
      <c r="N386" s="33"/>
      <c r="O386" s="33"/>
      <c r="P386" s="33"/>
      <c r="Q386" s="33"/>
      <c r="R386" s="33"/>
      <c r="S386" s="33"/>
      <c r="T386" s="33"/>
      <c r="U386" s="33"/>
      <c r="V386" s="33"/>
      <c r="W386" s="33"/>
      <c r="X386" s="33"/>
      <c r="Y386" s="33"/>
      <c r="Z386" s="33"/>
      <c r="AA386" s="33"/>
      <c r="AB386" s="33"/>
      <c r="AC386" s="33"/>
      <c r="AD386" s="33"/>
      <c r="AE386" s="33"/>
      <c r="AF386" s="33"/>
      <c r="AG386" s="33"/>
      <c r="AH386" s="33"/>
      <c r="AI386" s="33"/>
      <c r="AJ386" s="33"/>
      <c r="AK386" s="33"/>
      <c r="AL386" s="33"/>
      <c r="AM386" s="33"/>
      <c r="AN386" s="33"/>
      <c r="AO386" s="33"/>
      <c r="AP386" s="33"/>
      <c r="AQ386" s="33"/>
      <c r="AR386" s="33"/>
      <c r="AS386" s="33"/>
      <c r="AT386" s="33"/>
      <c r="AU386" s="33"/>
      <c r="AV386" s="33"/>
      <c r="AW386" s="33"/>
      <c r="AX386" s="33"/>
      <c r="AY386" s="33"/>
      <c r="AZ386" s="33"/>
      <c r="BA386" s="33"/>
      <c r="BB386" s="33"/>
      <c r="BC386" s="33"/>
      <c r="BD386" s="33"/>
      <c r="BE386" s="33"/>
      <c r="BF386" s="33"/>
      <c r="BG386" s="33"/>
      <c r="BH386" s="33"/>
      <c r="BI386" s="33"/>
      <c r="BJ386" s="33"/>
      <c r="BK386" s="33"/>
      <c r="BL386" s="33"/>
      <c r="BM386" s="33"/>
      <c r="BN386" s="33"/>
      <c r="BO386" s="33"/>
      <c r="BP386" s="33"/>
      <c r="BQ386" s="33"/>
      <c r="BR386" s="33"/>
      <c r="BS386" s="33"/>
      <c r="BT386" s="33"/>
      <c r="BU386" s="33"/>
      <c r="BV386" s="33"/>
      <c r="BW386" s="33"/>
      <c r="BX386" s="33"/>
      <c r="BY386" s="33"/>
      <c r="BZ386" s="33"/>
      <c r="CA386" s="33"/>
      <c r="CB386" s="33"/>
      <c r="CC386" s="33"/>
      <c r="CD386" s="33"/>
      <c r="CE386" s="33"/>
      <c r="CF386" s="33"/>
      <c r="CG386" s="33"/>
      <c r="CH386" s="33"/>
      <c r="CI386" s="33"/>
      <c r="CJ386" s="33"/>
      <c r="CK386" s="33"/>
      <c r="CL386" s="33"/>
      <c r="CM386" s="33"/>
      <c r="CN386" s="33"/>
      <c r="CO386" s="33"/>
      <c r="CP386" s="33"/>
    </row>
    <row r="387" spans="1:94" x14ac:dyDescent="0.25">
      <c r="A387" s="88"/>
      <c r="M387" s="69"/>
      <c r="N387" s="33"/>
      <c r="O387" s="33"/>
      <c r="P387" s="33"/>
      <c r="Q387" s="33"/>
      <c r="R387" s="33"/>
      <c r="S387" s="33"/>
      <c r="T387" s="33"/>
      <c r="U387" s="33"/>
      <c r="V387" s="33"/>
      <c r="W387" s="33"/>
      <c r="X387" s="33"/>
      <c r="Y387" s="33"/>
      <c r="Z387" s="33"/>
      <c r="AA387" s="33"/>
      <c r="AB387" s="33"/>
      <c r="AC387" s="33"/>
      <c r="AD387" s="33"/>
      <c r="AE387" s="33"/>
      <c r="AF387" s="33"/>
      <c r="AG387" s="33"/>
      <c r="AH387" s="33"/>
      <c r="AI387" s="33"/>
      <c r="AJ387" s="33"/>
      <c r="AK387" s="33"/>
      <c r="AL387" s="33"/>
      <c r="AM387" s="33"/>
      <c r="AN387" s="33"/>
      <c r="AO387" s="33"/>
      <c r="AP387" s="33"/>
      <c r="AQ387" s="33"/>
      <c r="AR387" s="33"/>
      <c r="AS387" s="33"/>
      <c r="AT387" s="33"/>
      <c r="AU387" s="33"/>
      <c r="AV387" s="33"/>
      <c r="AW387" s="33"/>
      <c r="AX387" s="33"/>
      <c r="AY387" s="33"/>
      <c r="AZ387" s="33"/>
      <c r="BA387" s="33"/>
      <c r="BB387" s="33"/>
      <c r="BC387" s="33"/>
      <c r="BD387" s="33"/>
      <c r="BE387" s="33"/>
      <c r="BF387" s="33"/>
      <c r="BG387" s="33"/>
      <c r="BH387" s="33"/>
      <c r="BI387" s="33"/>
      <c r="BJ387" s="33"/>
      <c r="BK387" s="33"/>
      <c r="BL387" s="33"/>
      <c r="BM387" s="33"/>
      <c r="BN387" s="33"/>
      <c r="BO387" s="33"/>
      <c r="BP387" s="33"/>
      <c r="BQ387" s="33"/>
      <c r="BR387" s="33"/>
      <c r="BS387" s="33"/>
      <c r="BT387" s="33"/>
      <c r="BU387" s="33"/>
      <c r="BV387" s="33"/>
      <c r="BW387" s="33"/>
      <c r="BX387" s="33"/>
      <c r="BY387" s="33"/>
      <c r="BZ387" s="33"/>
      <c r="CA387" s="33"/>
      <c r="CB387" s="33"/>
      <c r="CC387" s="33"/>
      <c r="CD387" s="33"/>
      <c r="CE387" s="33"/>
      <c r="CF387" s="33"/>
      <c r="CG387" s="33"/>
      <c r="CH387" s="33"/>
      <c r="CI387" s="33"/>
      <c r="CJ387" s="33"/>
      <c r="CK387" s="33"/>
      <c r="CL387" s="33"/>
      <c r="CM387" s="33"/>
      <c r="CN387" s="33"/>
      <c r="CO387" s="33"/>
      <c r="CP387" s="33"/>
    </row>
    <row r="388" spans="1:94" x14ac:dyDescent="0.25">
      <c r="A388" s="88"/>
      <c r="M388" s="69"/>
      <c r="N388" s="33"/>
      <c r="O388" s="33"/>
      <c r="P388" s="33"/>
      <c r="Q388" s="33"/>
      <c r="R388" s="33"/>
      <c r="S388" s="33"/>
      <c r="T388" s="33"/>
      <c r="U388" s="33"/>
      <c r="V388" s="33"/>
      <c r="W388" s="33"/>
      <c r="X388" s="33"/>
      <c r="Y388" s="33"/>
      <c r="Z388" s="33"/>
      <c r="AA388" s="33"/>
      <c r="AB388" s="33"/>
      <c r="AC388" s="33"/>
      <c r="AD388" s="33"/>
      <c r="AE388" s="33"/>
      <c r="AF388" s="33"/>
      <c r="AG388" s="33"/>
      <c r="AH388" s="33"/>
      <c r="AI388" s="33"/>
      <c r="AJ388" s="33"/>
      <c r="AK388" s="33"/>
      <c r="AL388" s="33"/>
      <c r="AM388" s="33"/>
      <c r="AN388" s="33"/>
      <c r="AO388" s="33"/>
      <c r="AP388" s="33"/>
      <c r="AQ388" s="33"/>
      <c r="AR388" s="33"/>
      <c r="AS388" s="33"/>
      <c r="AT388" s="33"/>
      <c r="AU388" s="33"/>
      <c r="AV388" s="33"/>
      <c r="AW388" s="33"/>
      <c r="AX388" s="33"/>
      <c r="AY388" s="33"/>
      <c r="AZ388" s="33"/>
      <c r="BA388" s="33"/>
      <c r="BB388" s="33"/>
      <c r="BC388" s="33"/>
      <c r="BD388" s="33"/>
      <c r="BE388" s="33"/>
      <c r="BF388" s="33"/>
      <c r="BG388" s="33"/>
      <c r="BH388" s="33"/>
      <c r="BI388" s="33"/>
      <c r="BJ388" s="33"/>
      <c r="BK388" s="33"/>
      <c r="BL388" s="33"/>
      <c r="BM388" s="33"/>
      <c r="BN388" s="33"/>
      <c r="BO388" s="33"/>
      <c r="BP388" s="33"/>
      <c r="BQ388" s="33"/>
      <c r="BR388" s="33"/>
      <c r="BS388" s="33"/>
      <c r="BT388" s="33"/>
      <c r="BU388" s="33"/>
      <c r="BV388" s="33"/>
      <c r="BW388" s="33"/>
      <c r="BX388" s="33"/>
      <c r="BY388" s="33"/>
      <c r="BZ388" s="33"/>
      <c r="CA388" s="33"/>
      <c r="CB388" s="33"/>
      <c r="CC388" s="33"/>
      <c r="CD388" s="33"/>
      <c r="CE388" s="33"/>
      <c r="CF388" s="33"/>
      <c r="CG388" s="33"/>
      <c r="CH388" s="33"/>
      <c r="CI388" s="33"/>
      <c r="CJ388" s="33"/>
      <c r="CK388" s="33"/>
      <c r="CL388" s="33"/>
      <c r="CM388" s="33"/>
      <c r="CN388" s="33"/>
      <c r="CO388" s="33"/>
      <c r="CP388" s="33"/>
    </row>
    <row r="389" spans="1:94" x14ac:dyDescent="0.25">
      <c r="A389" s="88"/>
      <c r="M389" s="69"/>
      <c r="N389" s="33"/>
      <c r="O389" s="33"/>
      <c r="P389" s="33"/>
      <c r="Q389" s="33"/>
      <c r="R389" s="33"/>
      <c r="S389" s="33"/>
      <c r="T389" s="33"/>
      <c r="U389" s="33"/>
      <c r="V389" s="33"/>
      <c r="W389" s="33"/>
      <c r="X389" s="33"/>
      <c r="Y389" s="33"/>
      <c r="Z389" s="33"/>
      <c r="AA389" s="33"/>
      <c r="AB389" s="33"/>
      <c r="AC389" s="33"/>
      <c r="AD389" s="33"/>
      <c r="AE389" s="33"/>
      <c r="AF389" s="33"/>
      <c r="AG389" s="33"/>
      <c r="AH389" s="33"/>
      <c r="AI389" s="33"/>
      <c r="AJ389" s="33"/>
      <c r="AK389" s="33"/>
      <c r="AL389" s="33"/>
      <c r="AM389" s="33"/>
      <c r="AN389" s="33"/>
      <c r="AO389" s="33"/>
      <c r="AP389" s="33"/>
      <c r="AQ389" s="33"/>
      <c r="AR389" s="33"/>
      <c r="AS389" s="33"/>
      <c r="AT389" s="33"/>
      <c r="AU389" s="33"/>
      <c r="AV389" s="33"/>
      <c r="AW389" s="33"/>
      <c r="AX389" s="33"/>
      <c r="AY389" s="33"/>
      <c r="AZ389" s="33"/>
      <c r="BA389" s="33"/>
      <c r="BB389" s="33"/>
      <c r="BC389" s="33"/>
      <c r="BD389" s="33"/>
      <c r="BE389" s="33"/>
      <c r="BF389" s="33"/>
      <c r="BG389" s="33"/>
      <c r="BH389" s="33"/>
      <c r="BI389" s="33"/>
      <c r="BJ389" s="33"/>
      <c r="BK389" s="33"/>
      <c r="BL389" s="33"/>
      <c r="BM389" s="33"/>
      <c r="BN389" s="33"/>
      <c r="BO389" s="33"/>
      <c r="BP389" s="33"/>
      <c r="BQ389" s="33"/>
      <c r="BR389" s="33"/>
      <c r="BS389" s="33"/>
      <c r="BT389" s="33"/>
      <c r="BU389" s="33"/>
      <c r="BV389" s="33"/>
      <c r="BW389" s="33"/>
      <c r="BX389" s="33"/>
      <c r="BY389" s="33"/>
      <c r="BZ389" s="33"/>
      <c r="CA389" s="33"/>
      <c r="CB389" s="33"/>
      <c r="CC389" s="33"/>
      <c r="CD389" s="33"/>
      <c r="CE389" s="33"/>
      <c r="CF389" s="33"/>
      <c r="CG389" s="33"/>
      <c r="CH389" s="33"/>
      <c r="CI389" s="33"/>
      <c r="CJ389" s="33"/>
      <c r="CK389" s="33"/>
      <c r="CL389" s="33"/>
      <c r="CM389" s="33"/>
      <c r="CN389" s="33"/>
      <c r="CO389" s="33"/>
      <c r="CP389" s="33"/>
    </row>
    <row r="390" spans="1:94" x14ac:dyDescent="0.25">
      <c r="A390" s="88"/>
      <c r="M390" s="69"/>
      <c r="N390" s="33"/>
      <c r="O390" s="33"/>
      <c r="P390" s="33"/>
      <c r="Q390" s="33"/>
      <c r="R390" s="33"/>
      <c r="S390" s="33"/>
      <c r="T390" s="33"/>
      <c r="U390" s="33"/>
      <c r="V390" s="33"/>
      <c r="W390" s="33"/>
      <c r="X390" s="33"/>
      <c r="Y390" s="33"/>
      <c r="Z390" s="33"/>
      <c r="AA390" s="33"/>
      <c r="AB390" s="33"/>
      <c r="AC390" s="33"/>
      <c r="AD390" s="33"/>
      <c r="AE390" s="33"/>
      <c r="AF390" s="33"/>
      <c r="AG390" s="33"/>
      <c r="AH390" s="33"/>
      <c r="AI390" s="33"/>
      <c r="AJ390" s="33"/>
      <c r="AK390" s="33"/>
      <c r="AL390" s="33"/>
      <c r="AM390" s="33"/>
      <c r="AN390" s="33"/>
      <c r="AO390" s="33"/>
      <c r="AP390" s="33"/>
      <c r="AQ390" s="33"/>
      <c r="AR390" s="33"/>
      <c r="AS390" s="33"/>
      <c r="AT390" s="33"/>
      <c r="AU390" s="33"/>
      <c r="AV390" s="33"/>
      <c r="AW390" s="33"/>
      <c r="AX390" s="33"/>
      <c r="AY390" s="33"/>
      <c r="AZ390" s="33"/>
      <c r="BA390" s="33"/>
      <c r="BB390" s="33"/>
      <c r="BC390" s="33"/>
      <c r="BD390" s="33"/>
      <c r="BE390" s="33"/>
      <c r="BF390" s="33"/>
      <c r="BG390" s="33"/>
      <c r="BH390" s="33"/>
      <c r="BI390" s="33"/>
      <c r="BJ390" s="33"/>
      <c r="BK390" s="33"/>
      <c r="BL390" s="33"/>
      <c r="BM390" s="33"/>
      <c r="BN390" s="33"/>
      <c r="BO390" s="33"/>
      <c r="BP390" s="33"/>
      <c r="BQ390" s="33"/>
      <c r="BR390" s="33"/>
      <c r="BS390" s="33"/>
      <c r="BT390" s="33"/>
      <c r="BU390" s="33"/>
      <c r="BV390" s="33"/>
      <c r="BW390" s="33"/>
      <c r="BX390" s="33"/>
      <c r="BY390" s="33"/>
      <c r="BZ390" s="33"/>
      <c r="CA390" s="33"/>
      <c r="CB390" s="33"/>
      <c r="CC390" s="33"/>
      <c r="CD390" s="33"/>
      <c r="CE390" s="33"/>
      <c r="CF390" s="33"/>
      <c r="CG390" s="33"/>
      <c r="CH390" s="33"/>
      <c r="CI390" s="33"/>
      <c r="CJ390" s="33"/>
      <c r="CK390" s="33"/>
      <c r="CL390" s="33"/>
      <c r="CM390" s="33"/>
      <c r="CN390" s="33"/>
      <c r="CO390" s="33"/>
      <c r="CP390" s="33"/>
    </row>
    <row r="391" spans="1:94" x14ac:dyDescent="0.25">
      <c r="A391" s="88"/>
      <c r="M391" s="69"/>
      <c r="N391" s="33"/>
      <c r="O391" s="33"/>
      <c r="P391" s="33"/>
      <c r="Q391" s="33"/>
      <c r="R391" s="33"/>
      <c r="S391" s="33"/>
      <c r="T391" s="33"/>
      <c r="U391" s="33"/>
      <c r="V391" s="33"/>
      <c r="W391" s="33"/>
      <c r="X391" s="33"/>
      <c r="Y391" s="33"/>
      <c r="Z391" s="33"/>
      <c r="AA391" s="33"/>
      <c r="AB391" s="33"/>
      <c r="AC391" s="33"/>
      <c r="AD391" s="33"/>
      <c r="AE391" s="33"/>
      <c r="AF391" s="33"/>
      <c r="AG391" s="33"/>
      <c r="AH391" s="33"/>
      <c r="AI391" s="33"/>
      <c r="AJ391" s="33"/>
      <c r="AK391" s="33"/>
      <c r="AL391" s="33"/>
      <c r="AM391" s="33"/>
      <c r="AN391" s="33"/>
      <c r="AO391" s="33"/>
      <c r="AP391" s="33"/>
      <c r="AQ391" s="33"/>
      <c r="AR391" s="33"/>
      <c r="AS391" s="33"/>
      <c r="AT391" s="33"/>
      <c r="AU391" s="33"/>
      <c r="AV391" s="33"/>
      <c r="AW391" s="33"/>
      <c r="AX391" s="33"/>
      <c r="AY391" s="33"/>
      <c r="AZ391" s="33"/>
      <c r="BA391" s="33"/>
      <c r="BB391" s="33"/>
      <c r="BC391" s="33"/>
      <c r="BD391" s="33"/>
      <c r="BE391" s="33"/>
      <c r="BF391" s="33"/>
      <c r="BG391" s="33"/>
      <c r="BH391" s="33"/>
      <c r="BI391" s="33"/>
      <c r="BJ391" s="33"/>
      <c r="BK391" s="33"/>
      <c r="BL391" s="33"/>
      <c r="BM391" s="33"/>
      <c r="BN391" s="33"/>
      <c r="BO391" s="33"/>
      <c r="BP391" s="33"/>
      <c r="BQ391" s="33"/>
      <c r="BR391" s="33"/>
      <c r="BS391" s="33"/>
      <c r="BT391" s="33"/>
      <c r="BU391" s="33"/>
      <c r="BV391" s="33"/>
      <c r="BW391" s="33"/>
      <c r="BX391" s="33"/>
      <c r="BY391" s="33"/>
      <c r="BZ391" s="33"/>
      <c r="CA391" s="33"/>
      <c r="CB391" s="33"/>
      <c r="CC391" s="33"/>
      <c r="CD391" s="33"/>
      <c r="CE391" s="33"/>
      <c r="CF391" s="33"/>
      <c r="CG391" s="33"/>
      <c r="CH391" s="33"/>
      <c r="CI391" s="33"/>
      <c r="CJ391" s="33"/>
      <c r="CK391" s="33"/>
      <c r="CL391" s="33"/>
      <c r="CM391" s="33"/>
      <c r="CN391" s="33"/>
      <c r="CO391" s="33"/>
      <c r="CP391" s="33"/>
    </row>
    <row r="392" spans="1:94" x14ac:dyDescent="0.25">
      <c r="A392" s="88"/>
      <c r="M392" s="69"/>
      <c r="N392" s="33"/>
      <c r="O392" s="33"/>
      <c r="P392" s="33"/>
      <c r="Q392" s="33"/>
      <c r="R392" s="33"/>
      <c r="S392" s="33"/>
      <c r="T392" s="33"/>
      <c r="U392" s="33"/>
      <c r="V392" s="33"/>
      <c r="W392" s="33"/>
      <c r="X392" s="33"/>
      <c r="Y392" s="33"/>
      <c r="Z392" s="33"/>
      <c r="AA392" s="33"/>
      <c r="AB392" s="33"/>
      <c r="AC392" s="33"/>
      <c r="AD392" s="33"/>
      <c r="AE392" s="33"/>
      <c r="AF392" s="33"/>
      <c r="AG392" s="33"/>
      <c r="AH392" s="33"/>
      <c r="AI392" s="33"/>
      <c r="AJ392" s="33"/>
      <c r="AK392" s="33"/>
      <c r="AL392" s="33"/>
      <c r="AM392" s="33"/>
      <c r="AN392" s="33"/>
      <c r="AO392" s="33"/>
      <c r="AP392" s="33"/>
      <c r="AQ392" s="33"/>
      <c r="AR392" s="33"/>
      <c r="AS392" s="33"/>
      <c r="AT392" s="33"/>
      <c r="AU392" s="33"/>
      <c r="AV392" s="33"/>
      <c r="AW392" s="33"/>
      <c r="AX392" s="33"/>
      <c r="AY392" s="33"/>
      <c r="AZ392" s="33"/>
      <c r="BA392" s="33"/>
      <c r="BB392" s="33"/>
      <c r="BC392" s="33"/>
      <c r="BD392" s="33"/>
      <c r="BE392" s="33"/>
      <c r="BF392" s="33"/>
      <c r="BG392" s="33"/>
      <c r="BH392" s="33"/>
      <c r="BI392" s="33"/>
      <c r="BJ392" s="33"/>
      <c r="BK392" s="33"/>
      <c r="BL392" s="33"/>
      <c r="BM392" s="33"/>
      <c r="BN392" s="33"/>
      <c r="BO392" s="33"/>
      <c r="BP392" s="33"/>
      <c r="BQ392" s="33"/>
      <c r="BR392" s="33"/>
      <c r="BS392" s="33"/>
      <c r="BT392" s="33"/>
      <c r="BU392" s="33"/>
      <c r="BV392" s="33"/>
      <c r="BW392" s="33"/>
      <c r="BX392" s="33"/>
      <c r="BY392" s="33"/>
      <c r="BZ392" s="33"/>
      <c r="CA392" s="33"/>
      <c r="CB392" s="33"/>
      <c r="CC392" s="33"/>
      <c r="CD392" s="33"/>
      <c r="CE392" s="33"/>
      <c r="CF392" s="33"/>
      <c r="CG392" s="33"/>
      <c r="CH392" s="33"/>
      <c r="CI392" s="33"/>
      <c r="CJ392" s="33"/>
      <c r="CK392" s="33"/>
      <c r="CL392" s="33"/>
      <c r="CM392" s="33"/>
      <c r="CN392" s="33"/>
      <c r="CO392" s="33"/>
      <c r="CP392" s="33"/>
    </row>
    <row r="393" spans="1:94" x14ac:dyDescent="0.25">
      <c r="A393" s="88"/>
      <c r="M393" s="69"/>
      <c r="N393" s="33"/>
      <c r="O393" s="33"/>
      <c r="P393" s="33"/>
      <c r="Q393" s="33"/>
      <c r="R393" s="33"/>
      <c r="S393" s="33"/>
      <c r="T393" s="33"/>
      <c r="U393" s="33"/>
      <c r="V393" s="33"/>
      <c r="W393" s="33"/>
      <c r="X393" s="33"/>
      <c r="Y393" s="33"/>
      <c r="Z393" s="33"/>
      <c r="AA393" s="33"/>
      <c r="AB393" s="33"/>
      <c r="AC393" s="33"/>
      <c r="AD393" s="33"/>
      <c r="AE393" s="33"/>
      <c r="AF393" s="33"/>
      <c r="AG393" s="33"/>
      <c r="AH393" s="33"/>
      <c r="AI393" s="33"/>
      <c r="AJ393" s="33"/>
      <c r="AK393" s="33"/>
      <c r="AL393" s="33"/>
      <c r="AM393" s="33"/>
      <c r="AN393" s="33"/>
      <c r="AO393" s="33"/>
      <c r="AP393" s="33"/>
      <c r="AQ393" s="33"/>
      <c r="AR393" s="33"/>
      <c r="AS393" s="33"/>
      <c r="AT393" s="33"/>
      <c r="AU393" s="33"/>
      <c r="AV393" s="33"/>
      <c r="AW393" s="33"/>
      <c r="AX393" s="33"/>
      <c r="AY393" s="33"/>
      <c r="AZ393" s="33"/>
      <c r="BA393" s="33"/>
      <c r="BB393" s="33"/>
      <c r="BC393" s="33"/>
      <c r="BD393" s="33"/>
      <c r="BE393" s="33"/>
      <c r="BF393" s="33"/>
      <c r="BG393" s="33"/>
      <c r="BH393" s="33"/>
      <c r="BI393" s="33"/>
      <c r="BJ393" s="33"/>
      <c r="BK393" s="33"/>
      <c r="BL393" s="33"/>
      <c r="BM393" s="33"/>
      <c r="BN393" s="33"/>
      <c r="BO393" s="33"/>
      <c r="BP393" s="33"/>
      <c r="BQ393" s="33"/>
      <c r="BR393" s="33"/>
      <c r="BS393" s="33"/>
      <c r="BT393" s="33"/>
      <c r="BU393" s="33"/>
      <c r="BV393" s="33"/>
      <c r="BW393" s="33"/>
      <c r="BX393" s="33"/>
      <c r="BY393" s="33"/>
      <c r="BZ393" s="33"/>
      <c r="CA393" s="33"/>
      <c r="CB393" s="33"/>
      <c r="CC393" s="33"/>
      <c r="CD393" s="33"/>
      <c r="CE393" s="33"/>
      <c r="CF393" s="33"/>
      <c r="CG393" s="33"/>
      <c r="CH393" s="33"/>
      <c r="CI393" s="33"/>
      <c r="CJ393" s="33"/>
      <c r="CK393" s="33"/>
      <c r="CL393" s="33"/>
      <c r="CM393" s="33"/>
      <c r="CN393" s="33"/>
      <c r="CO393" s="33"/>
      <c r="CP393" s="33"/>
    </row>
    <row r="394" spans="1:94" x14ac:dyDescent="0.25">
      <c r="A394" s="88"/>
      <c r="M394" s="69"/>
      <c r="N394" s="33"/>
      <c r="O394" s="33"/>
      <c r="P394" s="33"/>
      <c r="Q394" s="33"/>
      <c r="R394" s="33"/>
      <c r="S394" s="33"/>
      <c r="T394" s="33"/>
      <c r="U394" s="33"/>
      <c r="V394" s="33"/>
      <c r="W394" s="33"/>
      <c r="X394" s="33"/>
      <c r="Y394" s="33"/>
      <c r="Z394" s="33"/>
      <c r="AA394" s="33"/>
      <c r="AB394" s="33"/>
      <c r="AC394" s="33"/>
      <c r="AD394" s="33"/>
      <c r="AE394" s="33"/>
      <c r="AF394" s="33"/>
      <c r="AG394" s="33"/>
      <c r="AH394" s="33"/>
      <c r="AI394" s="33"/>
      <c r="AJ394" s="33"/>
      <c r="AK394" s="33"/>
      <c r="AL394" s="33"/>
      <c r="AM394" s="33"/>
      <c r="AN394" s="33"/>
      <c r="AO394" s="33"/>
      <c r="AP394" s="33"/>
      <c r="AQ394" s="33"/>
      <c r="AR394" s="33"/>
      <c r="AS394" s="33"/>
      <c r="AT394" s="33"/>
      <c r="AU394" s="33"/>
      <c r="AV394" s="33"/>
      <c r="AW394" s="33"/>
      <c r="AX394" s="33"/>
      <c r="AY394" s="33"/>
      <c r="AZ394" s="33"/>
      <c r="BA394" s="33"/>
      <c r="BB394" s="33"/>
      <c r="BC394" s="33"/>
      <c r="BD394" s="33"/>
      <c r="BE394" s="33"/>
      <c r="BF394" s="33"/>
      <c r="BG394" s="33"/>
      <c r="BH394" s="33"/>
      <c r="BI394" s="33"/>
      <c r="BJ394" s="33"/>
      <c r="BK394" s="33"/>
      <c r="BL394" s="33"/>
      <c r="BM394" s="33"/>
      <c r="BN394" s="33"/>
      <c r="BO394" s="33"/>
      <c r="BP394" s="33"/>
      <c r="BQ394" s="33"/>
      <c r="BR394" s="33"/>
      <c r="BS394" s="33"/>
      <c r="BT394" s="33"/>
      <c r="BU394" s="33"/>
      <c r="BV394" s="33"/>
      <c r="BW394" s="33"/>
      <c r="BX394" s="33"/>
      <c r="BY394" s="33"/>
      <c r="BZ394" s="33"/>
      <c r="CA394" s="33"/>
      <c r="CB394" s="33"/>
      <c r="CC394" s="33"/>
      <c r="CD394" s="33"/>
      <c r="CE394" s="33"/>
      <c r="CF394" s="33"/>
      <c r="CG394" s="33"/>
      <c r="CH394" s="33"/>
      <c r="CI394" s="33"/>
      <c r="CJ394" s="33"/>
      <c r="CK394" s="33"/>
      <c r="CL394" s="33"/>
      <c r="CM394" s="33"/>
      <c r="CN394" s="33"/>
      <c r="CO394" s="33"/>
      <c r="CP394" s="33"/>
    </row>
    <row r="395" spans="1:94" x14ac:dyDescent="0.25">
      <c r="A395" s="88"/>
      <c r="M395" s="69"/>
      <c r="N395" s="33"/>
      <c r="O395" s="33"/>
      <c r="P395" s="33"/>
      <c r="Q395" s="33"/>
      <c r="R395" s="33"/>
      <c r="S395" s="33"/>
      <c r="T395" s="33"/>
      <c r="U395" s="33"/>
      <c r="V395" s="33"/>
      <c r="W395" s="33"/>
      <c r="X395" s="33"/>
      <c r="Y395" s="33"/>
      <c r="Z395" s="33"/>
      <c r="AA395" s="33"/>
      <c r="AB395" s="33"/>
      <c r="AC395" s="33"/>
      <c r="AD395" s="33"/>
      <c r="AE395" s="33"/>
      <c r="AF395" s="33"/>
      <c r="AG395" s="33"/>
      <c r="AH395" s="33"/>
      <c r="AI395" s="33"/>
      <c r="AJ395" s="33"/>
      <c r="AK395" s="33"/>
      <c r="AL395" s="33"/>
      <c r="AM395" s="33"/>
      <c r="AN395" s="33"/>
      <c r="AO395" s="33"/>
      <c r="AP395" s="33"/>
      <c r="AQ395" s="33"/>
      <c r="AR395" s="33"/>
      <c r="AS395" s="33"/>
      <c r="AT395" s="33"/>
      <c r="AU395" s="33"/>
      <c r="AV395" s="33"/>
      <c r="AW395" s="33"/>
      <c r="AX395" s="33"/>
      <c r="AY395" s="33"/>
      <c r="AZ395" s="33"/>
      <c r="BA395" s="33"/>
      <c r="BB395" s="33"/>
      <c r="BC395" s="33"/>
      <c r="BD395" s="33"/>
      <c r="BE395" s="33"/>
      <c r="BF395" s="33"/>
      <c r="BG395" s="33"/>
      <c r="BH395" s="33"/>
      <c r="BI395" s="33"/>
      <c r="BJ395" s="33"/>
      <c r="BK395" s="33"/>
      <c r="BL395" s="33"/>
      <c r="BM395" s="33"/>
      <c r="BN395" s="33"/>
      <c r="BO395" s="33"/>
      <c r="BP395" s="33"/>
      <c r="BQ395" s="33"/>
      <c r="BR395" s="33"/>
      <c r="BS395" s="33"/>
      <c r="BT395" s="33"/>
      <c r="BU395" s="33"/>
      <c r="BV395" s="33"/>
      <c r="BW395" s="33"/>
      <c r="BX395" s="33"/>
      <c r="BY395" s="33"/>
      <c r="BZ395" s="33"/>
      <c r="CA395" s="33"/>
      <c r="CB395" s="33"/>
      <c r="CC395" s="33"/>
      <c r="CD395" s="33"/>
      <c r="CE395" s="33"/>
      <c r="CF395" s="33"/>
      <c r="CG395" s="33"/>
      <c r="CH395" s="33"/>
      <c r="CI395" s="33"/>
      <c r="CJ395" s="33"/>
      <c r="CK395" s="33"/>
      <c r="CL395" s="33"/>
      <c r="CM395" s="33"/>
      <c r="CN395" s="33"/>
      <c r="CO395" s="33"/>
      <c r="CP395" s="33"/>
    </row>
    <row r="396" spans="1:94" x14ac:dyDescent="0.25">
      <c r="A396" s="88"/>
      <c r="M396" s="69"/>
      <c r="N396" s="33"/>
      <c r="O396" s="33"/>
      <c r="P396" s="33"/>
      <c r="Q396" s="33"/>
      <c r="R396" s="33"/>
      <c r="S396" s="33"/>
      <c r="T396" s="33"/>
      <c r="U396" s="33"/>
      <c r="V396" s="33"/>
      <c r="W396" s="33"/>
      <c r="X396" s="33"/>
      <c r="Y396" s="33"/>
      <c r="Z396" s="33"/>
      <c r="AA396" s="33"/>
      <c r="AB396" s="33"/>
      <c r="AC396" s="33"/>
      <c r="AD396" s="33"/>
      <c r="AE396" s="33"/>
      <c r="AF396" s="33"/>
      <c r="AG396" s="33"/>
      <c r="AH396" s="33"/>
      <c r="AI396" s="33"/>
      <c r="AJ396" s="33"/>
      <c r="AK396" s="33"/>
      <c r="AL396" s="33"/>
      <c r="AM396" s="33"/>
      <c r="AN396" s="33"/>
      <c r="AO396" s="33"/>
      <c r="AP396" s="33"/>
      <c r="AQ396" s="33"/>
      <c r="AR396" s="33"/>
      <c r="AS396" s="33"/>
      <c r="AT396" s="33"/>
      <c r="AU396" s="33"/>
      <c r="AV396" s="33"/>
      <c r="AW396" s="33"/>
      <c r="AX396" s="33"/>
      <c r="AY396" s="33"/>
      <c r="AZ396" s="33"/>
      <c r="BA396" s="33"/>
      <c r="BB396" s="33"/>
      <c r="BC396" s="33"/>
      <c r="BD396" s="33"/>
      <c r="BE396" s="33"/>
      <c r="BF396" s="33"/>
      <c r="BG396" s="33"/>
      <c r="BH396" s="33"/>
      <c r="BI396" s="33"/>
      <c r="BJ396" s="33"/>
      <c r="BK396" s="33"/>
      <c r="BL396" s="33"/>
      <c r="BM396" s="33"/>
      <c r="BN396" s="33"/>
      <c r="BO396" s="33"/>
      <c r="BP396" s="33"/>
      <c r="BQ396" s="33"/>
      <c r="BR396" s="33"/>
      <c r="BS396" s="33"/>
      <c r="BT396" s="33"/>
      <c r="BU396" s="33"/>
      <c r="BV396" s="33"/>
      <c r="BW396" s="33"/>
      <c r="BX396" s="33"/>
      <c r="BY396" s="33"/>
      <c r="BZ396" s="33"/>
      <c r="CA396" s="33"/>
      <c r="CB396" s="33"/>
      <c r="CC396" s="33"/>
      <c r="CD396" s="33"/>
      <c r="CE396" s="33"/>
      <c r="CF396" s="33"/>
      <c r="CG396" s="33"/>
      <c r="CH396" s="33"/>
      <c r="CI396" s="33"/>
      <c r="CJ396" s="33"/>
      <c r="CK396" s="33"/>
      <c r="CL396" s="33"/>
      <c r="CM396" s="33"/>
      <c r="CN396" s="33"/>
      <c r="CO396" s="33"/>
      <c r="CP396" s="33"/>
    </row>
    <row r="397" spans="1:94" x14ac:dyDescent="0.25">
      <c r="A397" s="88"/>
      <c r="M397" s="69"/>
      <c r="N397" s="33"/>
      <c r="O397" s="33"/>
      <c r="P397" s="33"/>
      <c r="Q397" s="33"/>
      <c r="R397" s="33"/>
      <c r="S397" s="33"/>
      <c r="T397" s="33"/>
      <c r="U397" s="33"/>
      <c r="V397" s="33"/>
      <c r="W397" s="33"/>
      <c r="X397" s="33"/>
      <c r="Y397" s="33"/>
      <c r="Z397" s="33"/>
      <c r="AA397" s="33"/>
      <c r="AB397" s="33"/>
      <c r="AC397" s="33"/>
      <c r="AD397" s="33"/>
      <c r="AE397" s="33"/>
      <c r="AF397" s="33"/>
      <c r="AG397" s="33"/>
      <c r="AH397" s="33"/>
      <c r="AI397" s="33"/>
      <c r="AJ397" s="33"/>
      <c r="AK397" s="33"/>
      <c r="AL397" s="33"/>
      <c r="AM397" s="33"/>
      <c r="AN397" s="33"/>
      <c r="AO397" s="33"/>
      <c r="AP397" s="33"/>
      <c r="AQ397" s="33"/>
      <c r="AR397" s="33"/>
      <c r="AS397" s="33"/>
      <c r="AT397" s="33"/>
      <c r="AU397" s="33"/>
      <c r="AV397" s="33"/>
      <c r="AW397" s="33"/>
      <c r="AX397" s="33"/>
      <c r="AY397" s="33"/>
      <c r="AZ397" s="33"/>
      <c r="BA397" s="33"/>
      <c r="BB397" s="33"/>
      <c r="BC397" s="33"/>
      <c r="BD397" s="33"/>
      <c r="BE397" s="33"/>
      <c r="BF397" s="33"/>
      <c r="BG397" s="33"/>
      <c r="BH397" s="33"/>
      <c r="BI397" s="33"/>
      <c r="BJ397" s="33"/>
      <c r="BK397" s="33"/>
      <c r="BL397" s="33"/>
      <c r="BM397" s="33"/>
      <c r="BN397" s="33"/>
      <c r="BO397" s="33"/>
      <c r="BP397" s="33"/>
      <c r="BQ397" s="33"/>
      <c r="BR397" s="33"/>
      <c r="BS397" s="33"/>
      <c r="BT397" s="33"/>
      <c r="BU397" s="33"/>
      <c r="BV397" s="33"/>
      <c r="BW397" s="33"/>
      <c r="BX397" s="33"/>
      <c r="BY397" s="33"/>
      <c r="BZ397" s="33"/>
      <c r="CA397" s="33"/>
      <c r="CB397" s="33"/>
      <c r="CC397" s="33"/>
      <c r="CD397" s="33"/>
      <c r="CE397" s="33"/>
      <c r="CF397" s="33"/>
      <c r="CG397" s="33"/>
      <c r="CH397" s="33"/>
      <c r="CI397" s="33"/>
      <c r="CJ397" s="33"/>
      <c r="CK397" s="33"/>
      <c r="CL397" s="33"/>
      <c r="CM397" s="33"/>
      <c r="CN397" s="33"/>
      <c r="CO397" s="33"/>
      <c r="CP397" s="33"/>
    </row>
    <row r="398" spans="1:94" x14ac:dyDescent="0.25">
      <c r="A398" s="88"/>
      <c r="M398" s="69"/>
      <c r="N398" s="33"/>
      <c r="O398" s="33"/>
      <c r="P398" s="33"/>
      <c r="Q398" s="33"/>
      <c r="R398" s="33"/>
      <c r="S398" s="33"/>
      <c r="T398" s="33"/>
      <c r="U398" s="33"/>
      <c r="V398" s="33"/>
      <c r="W398" s="33"/>
      <c r="X398" s="33"/>
      <c r="Y398" s="33"/>
      <c r="Z398" s="33"/>
      <c r="AA398" s="33"/>
      <c r="AB398" s="33"/>
      <c r="AC398" s="33"/>
      <c r="AD398" s="33"/>
      <c r="AE398" s="33"/>
      <c r="AF398" s="33"/>
      <c r="AG398" s="33"/>
      <c r="AH398" s="33"/>
      <c r="AI398" s="33"/>
      <c r="AJ398" s="33"/>
      <c r="AK398" s="33"/>
      <c r="AL398" s="33"/>
      <c r="AM398" s="33"/>
      <c r="AN398" s="33"/>
      <c r="AO398" s="33"/>
      <c r="AP398" s="33"/>
      <c r="AQ398" s="33"/>
      <c r="AR398" s="33"/>
      <c r="AS398" s="33"/>
      <c r="AT398" s="33"/>
      <c r="AU398" s="33"/>
      <c r="AV398" s="33"/>
      <c r="AW398" s="33"/>
      <c r="AX398" s="33"/>
      <c r="AY398" s="33"/>
      <c r="AZ398" s="33"/>
      <c r="BA398" s="33"/>
      <c r="BB398" s="33"/>
      <c r="BC398" s="33"/>
      <c r="BD398" s="33"/>
      <c r="BE398" s="33"/>
      <c r="BF398" s="33"/>
      <c r="BG398" s="33"/>
      <c r="BH398" s="33"/>
      <c r="BI398" s="33"/>
      <c r="BJ398" s="33"/>
      <c r="BK398" s="33"/>
      <c r="BL398" s="33"/>
      <c r="BM398" s="33"/>
      <c r="BN398" s="33"/>
      <c r="BO398" s="33"/>
      <c r="BP398" s="33"/>
      <c r="BQ398" s="33"/>
      <c r="BR398" s="33"/>
      <c r="BS398" s="33"/>
      <c r="BT398" s="33"/>
      <c r="BU398" s="33"/>
      <c r="BV398" s="33"/>
      <c r="BW398" s="33"/>
      <c r="BX398" s="33"/>
      <c r="BY398" s="33"/>
      <c r="BZ398" s="33"/>
      <c r="CA398" s="33"/>
      <c r="CB398" s="33"/>
      <c r="CC398" s="33"/>
      <c r="CD398" s="33"/>
      <c r="CE398" s="33"/>
      <c r="CF398" s="33"/>
      <c r="CG398" s="33"/>
      <c r="CH398" s="33"/>
      <c r="CI398" s="33"/>
      <c r="CJ398" s="33"/>
      <c r="CK398" s="33"/>
      <c r="CL398" s="33"/>
      <c r="CM398" s="33"/>
      <c r="CN398" s="33"/>
      <c r="CO398" s="33"/>
      <c r="CP398" s="33"/>
    </row>
    <row r="399" spans="1:94" x14ac:dyDescent="0.25">
      <c r="A399" s="88"/>
      <c r="M399" s="69"/>
      <c r="N399" s="33"/>
      <c r="O399" s="33"/>
      <c r="P399" s="33"/>
      <c r="Q399" s="33"/>
      <c r="R399" s="33"/>
      <c r="S399" s="33"/>
      <c r="T399" s="33"/>
      <c r="U399" s="33"/>
      <c r="V399" s="33"/>
      <c r="W399" s="33"/>
      <c r="X399" s="33"/>
      <c r="Y399" s="33"/>
      <c r="Z399" s="33"/>
      <c r="AA399" s="33"/>
      <c r="AB399" s="33"/>
      <c r="AC399" s="33"/>
      <c r="AD399" s="33"/>
      <c r="AE399" s="33"/>
      <c r="AF399" s="33"/>
      <c r="AG399" s="33"/>
      <c r="AH399" s="33"/>
      <c r="AI399" s="33"/>
      <c r="AJ399" s="33"/>
      <c r="AK399" s="33"/>
      <c r="AL399" s="33"/>
      <c r="AM399" s="33"/>
      <c r="AN399" s="33"/>
      <c r="AO399" s="33"/>
      <c r="AP399" s="33"/>
      <c r="AQ399" s="33"/>
      <c r="AR399" s="33"/>
      <c r="AS399" s="33"/>
      <c r="AT399" s="33"/>
      <c r="AU399" s="33"/>
      <c r="AV399" s="33"/>
      <c r="AW399" s="33"/>
      <c r="AX399" s="33"/>
      <c r="AY399" s="33"/>
      <c r="AZ399" s="33"/>
      <c r="BA399" s="33"/>
      <c r="BB399" s="33"/>
      <c r="BC399" s="33"/>
      <c r="BD399" s="33"/>
      <c r="BE399" s="33"/>
      <c r="BF399" s="33"/>
      <c r="BG399" s="33"/>
      <c r="BH399" s="33"/>
      <c r="BI399" s="33"/>
      <c r="BJ399" s="33"/>
      <c r="BK399" s="33"/>
      <c r="BL399" s="33"/>
      <c r="BM399" s="33"/>
      <c r="BN399" s="33"/>
      <c r="BO399" s="33"/>
      <c r="BP399" s="33"/>
      <c r="BQ399" s="33"/>
      <c r="BR399" s="33"/>
      <c r="BS399" s="33"/>
      <c r="BT399" s="33"/>
      <c r="BU399" s="33"/>
      <c r="BV399" s="33"/>
      <c r="BW399" s="33"/>
      <c r="BX399" s="33"/>
      <c r="BY399" s="33"/>
      <c r="BZ399" s="33"/>
      <c r="CA399" s="33"/>
      <c r="CB399" s="33"/>
      <c r="CC399" s="33"/>
      <c r="CD399" s="33"/>
      <c r="CE399" s="33"/>
      <c r="CF399" s="33"/>
      <c r="CG399" s="33"/>
      <c r="CH399" s="33"/>
      <c r="CI399" s="33"/>
      <c r="CJ399" s="33"/>
      <c r="CK399" s="33"/>
      <c r="CL399" s="33"/>
      <c r="CM399" s="33"/>
      <c r="CN399" s="33"/>
      <c r="CO399" s="33"/>
      <c r="CP399" s="33"/>
    </row>
    <row r="400" spans="1:94" x14ac:dyDescent="0.25">
      <c r="A400" s="88"/>
      <c r="M400" s="69"/>
      <c r="N400" s="33"/>
      <c r="O400" s="33"/>
      <c r="P400" s="33"/>
      <c r="Q400" s="33"/>
      <c r="R400" s="33"/>
      <c r="S400" s="33"/>
      <c r="T400" s="33"/>
      <c r="U400" s="33"/>
      <c r="V400" s="33"/>
      <c r="W400" s="33"/>
      <c r="X400" s="33"/>
      <c r="Y400" s="33"/>
      <c r="Z400" s="33"/>
      <c r="AA400" s="33"/>
      <c r="AB400" s="33"/>
      <c r="AC400" s="33"/>
      <c r="AD400" s="33"/>
      <c r="AE400" s="33"/>
      <c r="AF400" s="33"/>
      <c r="AG400" s="33"/>
      <c r="AH400" s="33"/>
      <c r="AI400" s="33"/>
      <c r="AJ400" s="33"/>
      <c r="AK400" s="33"/>
      <c r="AL400" s="33"/>
      <c r="AM400" s="33"/>
      <c r="AN400" s="33"/>
      <c r="AO400" s="33"/>
      <c r="AP400" s="33"/>
      <c r="AQ400" s="33"/>
      <c r="AR400" s="33"/>
      <c r="AS400" s="33"/>
      <c r="AT400" s="33"/>
      <c r="AU400" s="33"/>
      <c r="AV400" s="33"/>
      <c r="AW400" s="33"/>
      <c r="AX400" s="33"/>
      <c r="AY400" s="33"/>
      <c r="AZ400" s="33"/>
      <c r="BA400" s="33"/>
      <c r="BB400" s="33"/>
      <c r="BC400" s="33"/>
      <c r="BD400" s="33"/>
      <c r="BE400" s="33"/>
      <c r="BF400" s="33"/>
      <c r="BG400" s="33"/>
      <c r="BH400" s="33"/>
      <c r="BI400" s="33"/>
      <c r="BJ400" s="33"/>
      <c r="BK400" s="33"/>
      <c r="BL400" s="33"/>
      <c r="BM400" s="33"/>
      <c r="BN400" s="33"/>
      <c r="BO400" s="33"/>
      <c r="BP400" s="33"/>
      <c r="BQ400" s="33"/>
      <c r="BR400" s="33"/>
      <c r="BS400" s="33"/>
      <c r="BT400" s="33"/>
      <c r="BU400" s="33"/>
      <c r="BV400" s="33"/>
      <c r="BW400" s="33"/>
      <c r="BX400" s="33"/>
      <c r="BY400" s="33"/>
      <c r="BZ400" s="33"/>
      <c r="CA400" s="33"/>
      <c r="CB400" s="33"/>
      <c r="CC400" s="33"/>
      <c r="CD400" s="33"/>
      <c r="CE400" s="33"/>
      <c r="CF400" s="33"/>
      <c r="CG400" s="33"/>
      <c r="CH400" s="33"/>
      <c r="CI400" s="33"/>
      <c r="CJ400" s="33"/>
      <c r="CK400" s="33"/>
      <c r="CL400" s="33"/>
      <c r="CM400" s="33"/>
      <c r="CN400" s="33"/>
      <c r="CO400" s="33"/>
      <c r="CP400" s="33"/>
    </row>
    <row r="401" spans="1:94" x14ac:dyDescent="0.25">
      <c r="A401" s="88"/>
      <c r="M401" s="69"/>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c r="AK401" s="33"/>
      <c r="AL401" s="33"/>
      <c r="AM401" s="33"/>
      <c r="AN401" s="33"/>
      <c r="AO401" s="33"/>
      <c r="AP401" s="33"/>
      <c r="AQ401" s="33"/>
      <c r="AR401" s="33"/>
      <c r="AS401" s="33"/>
      <c r="AT401" s="33"/>
      <c r="AU401" s="33"/>
      <c r="AV401" s="33"/>
      <c r="AW401" s="33"/>
      <c r="AX401" s="33"/>
      <c r="AY401" s="33"/>
      <c r="AZ401" s="33"/>
      <c r="BA401" s="33"/>
      <c r="BB401" s="33"/>
      <c r="BC401" s="33"/>
      <c r="BD401" s="33"/>
      <c r="BE401" s="33"/>
      <c r="BF401" s="33"/>
      <c r="BG401" s="33"/>
      <c r="BH401" s="33"/>
      <c r="BI401" s="33"/>
      <c r="BJ401" s="33"/>
      <c r="BK401" s="33"/>
      <c r="BL401" s="33"/>
      <c r="BM401" s="33"/>
      <c r="BN401" s="33"/>
      <c r="BO401" s="33"/>
      <c r="BP401" s="33"/>
      <c r="BQ401" s="33"/>
      <c r="BR401" s="33"/>
      <c r="BS401" s="33"/>
      <c r="BT401" s="33"/>
      <c r="BU401" s="33"/>
      <c r="BV401" s="33"/>
      <c r="BW401" s="33"/>
      <c r="BX401" s="33"/>
      <c r="BY401" s="33"/>
      <c r="BZ401" s="33"/>
      <c r="CA401" s="33"/>
      <c r="CB401" s="33"/>
      <c r="CC401" s="33"/>
      <c r="CD401" s="33"/>
      <c r="CE401" s="33"/>
      <c r="CF401" s="33"/>
      <c r="CG401" s="33"/>
      <c r="CH401" s="33"/>
      <c r="CI401" s="33"/>
      <c r="CJ401" s="33"/>
      <c r="CK401" s="33"/>
      <c r="CL401" s="33"/>
      <c r="CM401" s="33"/>
      <c r="CN401" s="33"/>
      <c r="CO401" s="33"/>
      <c r="CP401" s="33"/>
    </row>
    <row r="402" spans="1:94" x14ac:dyDescent="0.25">
      <c r="A402" s="88"/>
      <c r="M402" s="69"/>
      <c r="N402" s="33"/>
      <c r="O402" s="33"/>
      <c r="P402" s="33"/>
      <c r="Q402" s="33"/>
      <c r="R402" s="33"/>
      <c r="S402" s="33"/>
      <c r="T402" s="33"/>
      <c r="U402" s="33"/>
      <c r="V402" s="33"/>
      <c r="W402" s="33"/>
      <c r="X402" s="33"/>
      <c r="Y402" s="33"/>
      <c r="Z402" s="33"/>
      <c r="AA402" s="33"/>
      <c r="AB402" s="33"/>
      <c r="AC402" s="33"/>
      <c r="AD402" s="33"/>
      <c r="AE402" s="33"/>
      <c r="AF402" s="33"/>
      <c r="AG402" s="33"/>
      <c r="AH402" s="33"/>
      <c r="AI402" s="33"/>
      <c r="AJ402" s="33"/>
      <c r="AK402" s="33"/>
      <c r="AL402" s="33"/>
      <c r="AM402" s="33"/>
      <c r="AN402" s="33"/>
      <c r="AO402" s="33"/>
      <c r="AP402" s="33"/>
      <c r="AQ402" s="33"/>
      <c r="AR402" s="33"/>
      <c r="AS402" s="33"/>
      <c r="AT402" s="33"/>
      <c r="AU402" s="33"/>
      <c r="AV402" s="33"/>
      <c r="AW402" s="33"/>
      <c r="AX402" s="33"/>
      <c r="AY402" s="33"/>
      <c r="AZ402" s="33"/>
      <c r="BA402" s="33"/>
      <c r="BB402" s="33"/>
      <c r="BC402" s="33"/>
      <c r="BD402" s="33"/>
      <c r="BE402" s="33"/>
      <c r="BF402" s="33"/>
      <c r="BG402" s="33"/>
      <c r="BH402" s="33"/>
      <c r="BI402" s="33"/>
      <c r="BJ402" s="33"/>
      <c r="BK402" s="33"/>
      <c r="BL402" s="33"/>
      <c r="BM402" s="33"/>
      <c r="BN402" s="33"/>
      <c r="BO402" s="33"/>
      <c r="BP402" s="33"/>
      <c r="BQ402" s="33"/>
      <c r="BR402" s="33"/>
      <c r="BS402" s="33"/>
      <c r="BT402" s="33"/>
      <c r="BU402" s="33"/>
      <c r="BV402" s="33"/>
      <c r="BW402" s="33"/>
      <c r="BX402" s="33"/>
      <c r="BY402" s="33"/>
      <c r="BZ402" s="33"/>
      <c r="CA402" s="33"/>
      <c r="CB402" s="33"/>
      <c r="CC402" s="33"/>
      <c r="CD402" s="33"/>
      <c r="CE402" s="33"/>
      <c r="CF402" s="33"/>
      <c r="CG402" s="33"/>
      <c r="CH402" s="33"/>
      <c r="CI402" s="33"/>
      <c r="CJ402" s="33"/>
      <c r="CK402" s="33"/>
      <c r="CL402" s="33"/>
      <c r="CM402" s="33"/>
      <c r="CN402" s="33"/>
      <c r="CO402" s="33"/>
      <c r="CP402" s="33"/>
    </row>
    <row r="403" spans="1:94" x14ac:dyDescent="0.25">
      <c r="A403" s="88"/>
      <c r="M403" s="69"/>
      <c r="N403" s="33"/>
      <c r="O403" s="33"/>
      <c r="P403" s="33"/>
      <c r="Q403" s="33"/>
      <c r="R403" s="33"/>
      <c r="S403" s="33"/>
      <c r="T403" s="33"/>
      <c r="U403" s="33"/>
      <c r="V403" s="33"/>
      <c r="W403" s="33"/>
      <c r="X403" s="33"/>
      <c r="Y403" s="33"/>
      <c r="Z403" s="33"/>
      <c r="AA403" s="33"/>
      <c r="AB403" s="33"/>
      <c r="AC403" s="33"/>
      <c r="AD403" s="33"/>
      <c r="AE403" s="33"/>
      <c r="AF403" s="33"/>
      <c r="AG403" s="33"/>
      <c r="AH403" s="33"/>
      <c r="AI403" s="33"/>
      <c r="AJ403" s="33"/>
      <c r="AK403" s="33"/>
      <c r="AL403" s="33"/>
      <c r="AM403" s="33"/>
      <c r="AN403" s="33"/>
      <c r="AO403" s="33"/>
      <c r="AP403" s="33"/>
      <c r="AQ403" s="33"/>
      <c r="AR403" s="33"/>
      <c r="AS403" s="33"/>
      <c r="AT403" s="33"/>
      <c r="AU403" s="33"/>
      <c r="AV403" s="33"/>
      <c r="AW403" s="33"/>
      <c r="AX403" s="33"/>
      <c r="AY403" s="33"/>
      <c r="AZ403" s="33"/>
      <c r="BA403" s="33"/>
      <c r="BB403" s="33"/>
      <c r="BC403" s="33"/>
      <c r="BD403" s="33"/>
      <c r="BE403" s="33"/>
      <c r="BF403" s="33"/>
      <c r="BG403" s="33"/>
      <c r="BH403" s="33"/>
      <c r="BI403" s="33"/>
      <c r="BJ403" s="33"/>
      <c r="BK403" s="33"/>
      <c r="BL403" s="33"/>
      <c r="BM403" s="33"/>
      <c r="BN403" s="33"/>
      <c r="BO403" s="33"/>
      <c r="BP403" s="33"/>
      <c r="BQ403" s="33"/>
      <c r="BR403" s="33"/>
      <c r="BS403" s="33"/>
      <c r="BT403" s="33"/>
      <c r="BU403" s="33"/>
      <c r="BV403" s="33"/>
      <c r="BW403" s="33"/>
      <c r="BX403" s="33"/>
      <c r="BY403" s="33"/>
      <c r="BZ403" s="33"/>
      <c r="CA403" s="33"/>
      <c r="CB403" s="33"/>
      <c r="CC403" s="33"/>
      <c r="CD403" s="33"/>
      <c r="CE403" s="33"/>
      <c r="CF403" s="33"/>
      <c r="CG403" s="33"/>
      <c r="CH403" s="33"/>
      <c r="CI403" s="33"/>
      <c r="CJ403" s="33"/>
      <c r="CK403" s="33"/>
      <c r="CL403" s="33"/>
      <c r="CM403" s="33"/>
      <c r="CN403" s="33"/>
      <c r="CO403" s="33"/>
      <c r="CP403" s="33"/>
    </row>
    <row r="404" spans="1:94" x14ac:dyDescent="0.25">
      <c r="A404" s="88"/>
      <c r="M404" s="69"/>
      <c r="N404" s="33"/>
      <c r="O404" s="33"/>
      <c r="P404" s="33"/>
      <c r="Q404" s="33"/>
      <c r="R404" s="33"/>
      <c r="S404" s="33"/>
      <c r="T404" s="33"/>
      <c r="U404" s="33"/>
      <c r="V404" s="33"/>
      <c r="W404" s="33"/>
      <c r="X404" s="33"/>
      <c r="Y404" s="33"/>
      <c r="Z404" s="33"/>
      <c r="AA404" s="33"/>
      <c r="AB404" s="33"/>
      <c r="AC404" s="33"/>
      <c r="AD404" s="33"/>
      <c r="AE404" s="33"/>
      <c r="AF404" s="33"/>
      <c r="AG404" s="33"/>
      <c r="AH404" s="33"/>
      <c r="AI404" s="33"/>
      <c r="AJ404" s="33"/>
      <c r="AK404" s="33"/>
      <c r="AL404" s="33"/>
      <c r="AM404" s="33"/>
      <c r="AN404" s="33"/>
      <c r="AO404" s="33"/>
      <c r="AP404" s="33"/>
      <c r="AQ404" s="33"/>
      <c r="AR404" s="33"/>
      <c r="AS404" s="33"/>
      <c r="AT404" s="33"/>
      <c r="AU404" s="33"/>
      <c r="AV404" s="33"/>
      <c r="AW404" s="33"/>
      <c r="AX404" s="33"/>
      <c r="AY404" s="33"/>
      <c r="AZ404" s="33"/>
      <c r="BA404" s="33"/>
      <c r="BB404" s="33"/>
      <c r="BC404" s="33"/>
      <c r="BD404" s="33"/>
      <c r="BE404" s="33"/>
      <c r="BF404" s="33"/>
      <c r="BG404" s="33"/>
      <c r="BH404" s="33"/>
      <c r="BI404" s="33"/>
      <c r="BJ404" s="33"/>
      <c r="BK404" s="33"/>
      <c r="BL404" s="33"/>
      <c r="BM404" s="33"/>
      <c r="BN404" s="33"/>
      <c r="BO404" s="33"/>
      <c r="BP404" s="33"/>
      <c r="BQ404" s="33"/>
      <c r="BR404" s="33"/>
      <c r="BS404" s="33"/>
      <c r="BT404" s="33"/>
      <c r="BU404" s="33"/>
      <c r="BV404" s="33"/>
      <c r="BW404" s="33"/>
      <c r="BX404" s="33"/>
      <c r="BY404" s="33"/>
      <c r="BZ404" s="33"/>
      <c r="CA404" s="33"/>
      <c r="CB404" s="33"/>
      <c r="CC404" s="33"/>
      <c r="CD404" s="33"/>
      <c r="CE404" s="33"/>
      <c r="CF404" s="33"/>
      <c r="CG404" s="33"/>
      <c r="CH404" s="33"/>
      <c r="CI404" s="33"/>
      <c r="CJ404" s="33"/>
      <c r="CK404" s="33"/>
      <c r="CL404" s="33"/>
      <c r="CM404" s="33"/>
      <c r="CN404" s="33"/>
      <c r="CO404" s="33"/>
      <c r="CP404" s="33"/>
    </row>
    <row r="405" spans="1:94" x14ac:dyDescent="0.25">
      <c r="A405" s="88"/>
      <c r="M405" s="69"/>
      <c r="N405" s="33"/>
      <c r="O405" s="33"/>
      <c r="P405" s="33"/>
      <c r="Q405" s="33"/>
      <c r="R405" s="33"/>
      <c r="S405" s="33"/>
      <c r="T405" s="33"/>
      <c r="U405" s="33"/>
      <c r="V405" s="33"/>
      <c r="W405" s="33"/>
      <c r="X405" s="33"/>
      <c r="Y405" s="33"/>
      <c r="Z405" s="33"/>
      <c r="AA405" s="33"/>
      <c r="AB405" s="33"/>
      <c r="AC405" s="33"/>
      <c r="AD405" s="33"/>
      <c r="AE405" s="33"/>
      <c r="AF405" s="33"/>
      <c r="AG405" s="33"/>
      <c r="AH405" s="33"/>
      <c r="AI405" s="33"/>
      <c r="AJ405" s="33"/>
      <c r="AK405" s="33"/>
      <c r="AL405" s="33"/>
      <c r="AM405" s="33"/>
      <c r="AN405" s="33"/>
      <c r="AO405" s="33"/>
      <c r="AP405" s="33"/>
      <c r="AQ405" s="33"/>
      <c r="AR405" s="33"/>
      <c r="AS405" s="33"/>
      <c r="AT405" s="33"/>
      <c r="AU405" s="33"/>
      <c r="AV405" s="33"/>
      <c r="AW405" s="33"/>
      <c r="AX405" s="33"/>
      <c r="AY405" s="33"/>
      <c r="AZ405" s="33"/>
      <c r="BA405" s="33"/>
      <c r="BB405" s="33"/>
      <c r="BC405" s="33"/>
      <c r="BD405" s="33"/>
      <c r="BE405" s="33"/>
      <c r="BF405" s="33"/>
      <c r="BG405" s="33"/>
      <c r="BH405" s="33"/>
      <c r="BI405" s="33"/>
      <c r="BJ405" s="33"/>
      <c r="BK405" s="33"/>
      <c r="BL405" s="33"/>
      <c r="BM405" s="33"/>
      <c r="BN405" s="33"/>
      <c r="BO405" s="33"/>
      <c r="BP405" s="33"/>
      <c r="BQ405" s="33"/>
      <c r="BR405" s="33"/>
      <c r="BS405" s="33"/>
      <c r="BT405" s="33"/>
      <c r="BU405" s="33"/>
      <c r="BV405" s="33"/>
      <c r="BW405" s="33"/>
      <c r="BX405" s="33"/>
      <c r="BY405" s="33"/>
      <c r="BZ405" s="33"/>
      <c r="CA405" s="33"/>
      <c r="CB405" s="33"/>
      <c r="CC405" s="33"/>
      <c r="CD405" s="33"/>
      <c r="CE405" s="33"/>
      <c r="CF405" s="33"/>
      <c r="CG405" s="33"/>
      <c r="CH405" s="33"/>
      <c r="CI405" s="33"/>
      <c r="CJ405" s="33"/>
      <c r="CK405" s="33"/>
      <c r="CL405" s="33"/>
      <c r="CM405" s="33"/>
      <c r="CN405" s="33"/>
      <c r="CO405" s="33"/>
      <c r="CP405" s="33"/>
    </row>
    <row r="406" spans="1:94" x14ac:dyDescent="0.25">
      <c r="A406" s="88"/>
      <c r="M406" s="69"/>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c r="AK406" s="33"/>
      <c r="AL406" s="33"/>
      <c r="AM406" s="33"/>
      <c r="AN406" s="33"/>
      <c r="AO406" s="33"/>
      <c r="AP406" s="33"/>
      <c r="AQ406" s="33"/>
      <c r="AR406" s="33"/>
      <c r="AS406" s="33"/>
      <c r="AT406" s="33"/>
      <c r="AU406" s="33"/>
      <c r="AV406" s="33"/>
      <c r="AW406" s="33"/>
      <c r="AX406" s="33"/>
      <c r="AY406" s="33"/>
      <c r="AZ406" s="33"/>
      <c r="BA406" s="33"/>
      <c r="BB406" s="33"/>
      <c r="BC406" s="33"/>
      <c r="BD406" s="33"/>
      <c r="BE406" s="33"/>
      <c r="BF406" s="33"/>
      <c r="BG406" s="33"/>
      <c r="BH406" s="33"/>
      <c r="BI406" s="33"/>
      <c r="BJ406" s="33"/>
      <c r="BK406" s="33"/>
      <c r="BL406" s="33"/>
      <c r="BM406" s="33"/>
      <c r="BN406" s="33"/>
      <c r="BO406" s="33"/>
      <c r="BP406" s="33"/>
      <c r="BQ406" s="33"/>
      <c r="BR406" s="33"/>
      <c r="BS406" s="33"/>
      <c r="BT406" s="33"/>
      <c r="BU406" s="33"/>
      <c r="BV406" s="33"/>
      <c r="BW406" s="33"/>
      <c r="BX406" s="33"/>
      <c r="BY406" s="33"/>
      <c r="BZ406" s="33"/>
      <c r="CA406" s="33"/>
      <c r="CB406" s="33"/>
      <c r="CC406" s="33"/>
      <c r="CD406" s="33"/>
      <c r="CE406" s="33"/>
      <c r="CF406" s="33"/>
      <c r="CG406" s="33"/>
      <c r="CH406" s="33"/>
      <c r="CI406" s="33"/>
      <c r="CJ406" s="33"/>
      <c r="CK406" s="33"/>
      <c r="CL406" s="33"/>
      <c r="CM406" s="33"/>
      <c r="CN406" s="33"/>
      <c r="CO406" s="33"/>
      <c r="CP406" s="33"/>
    </row>
    <row r="407" spans="1:94" x14ac:dyDescent="0.25">
      <c r="A407" s="88"/>
      <c r="M407" s="69"/>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c r="AK407" s="33"/>
      <c r="AL407" s="33"/>
      <c r="AM407" s="33"/>
      <c r="AN407" s="33"/>
      <c r="AO407" s="33"/>
      <c r="AP407" s="33"/>
      <c r="AQ407" s="33"/>
      <c r="AR407" s="33"/>
      <c r="AS407" s="33"/>
      <c r="AT407" s="33"/>
      <c r="AU407" s="33"/>
      <c r="AV407" s="33"/>
      <c r="AW407" s="33"/>
      <c r="AX407" s="33"/>
      <c r="AY407" s="33"/>
      <c r="AZ407" s="33"/>
      <c r="BA407" s="33"/>
      <c r="BB407" s="33"/>
      <c r="BC407" s="33"/>
      <c r="BD407" s="33"/>
      <c r="BE407" s="33"/>
      <c r="BF407" s="33"/>
      <c r="BG407" s="33"/>
      <c r="BH407" s="33"/>
      <c r="BI407" s="33"/>
      <c r="BJ407" s="33"/>
      <c r="BK407" s="33"/>
      <c r="BL407" s="33"/>
      <c r="BM407" s="33"/>
      <c r="BN407" s="33"/>
      <c r="BO407" s="33"/>
      <c r="BP407" s="33"/>
      <c r="BQ407" s="33"/>
      <c r="BR407" s="33"/>
      <c r="BS407" s="33"/>
      <c r="BT407" s="33"/>
      <c r="BU407" s="33"/>
      <c r="BV407" s="33"/>
      <c r="BW407" s="33"/>
      <c r="BX407" s="33"/>
      <c r="BY407" s="33"/>
      <c r="BZ407" s="33"/>
      <c r="CA407" s="33"/>
      <c r="CB407" s="33"/>
      <c r="CC407" s="33"/>
      <c r="CD407" s="33"/>
      <c r="CE407" s="33"/>
      <c r="CF407" s="33"/>
      <c r="CG407" s="33"/>
      <c r="CH407" s="33"/>
      <c r="CI407" s="33"/>
      <c r="CJ407" s="33"/>
      <c r="CK407" s="33"/>
      <c r="CL407" s="33"/>
      <c r="CM407" s="33"/>
      <c r="CN407" s="33"/>
      <c r="CO407" s="33"/>
      <c r="CP407" s="33"/>
    </row>
    <row r="408" spans="1:94" x14ac:dyDescent="0.25">
      <c r="A408" s="88"/>
      <c r="M408" s="69"/>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33"/>
      <c r="AL408" s="33"/>
      <c r="AM408" s="33"/>
      <c r="AN408" s="33"/>
      <c r="AO408" s="33"/>
      <c r="AP408" s="33"/>
      <c r="AQ408" s="33"/>
      <c r="AR408" s="33"/>
      <c r="AS408" s="33"/>
      <c r="AT408" s="33"/>
      <c r="AU408" s="33"/>
      <c r="AV408" s="33"/>
      <c r="AW408" s="33"/>
      <c r="AX408" s="33"/>
      <c r="AY408" s="33"/>
      <c r="AZ408" s="33"/>
      <c r="BA408" s="33"/>
      <c r="BB408" s="33"/>
      <c r="BC408" s="33"/>
      <c r="BD408" s="33"/>
      <c r="BE408" s="33"/>
      <c r="BF408" s="33"/>
      <c r="BG408" s="33"/>
      <c r="BH408" s="33"/>
      <c r="BI408" s="33"/>
      <c r="BJ408" s="33"/>
      <c r="BK408" s="33"/>
      <c r="BL408" s="33"/>
      <c r="BM408" s="33"/>
      <c r="BN408" s="33"/>
      <c r="BO408" s="33"/>
      <c r="BP408" s="33"/>
      <c r="BQ408" s="33"/>
      <c r="BR408" s="33"/>
      <c r="BS408" s="33"/>
      <c r="BT408" s="33"/>
      <c r="BU408" s="33"/>
      <c r="BV408" s="33"/>
      <c r="BW408" s="33"/>
      <c r="BX408" s="33"/>
      <c r="BY408" s="33"/>
      <c r="BZ408" s="33"/>
      <c r="CA408" s="33"/>
      <c r="CB408" s="33"/>
      <c r="CC408" s="33"/>
      <c r="CD408" s="33"/>
      <c r="CE408" s="33"/>
      <c r="CF408" s="33"/>
      <c r="CG408" s="33"/>
      <c r="CH408" s="33"/>
      <c r="CI408" s="33"/>
      <c r="CJ408" s="33"/>
      <c r="CK408" s="33"/>
      <c r="CL408" s="33"/>
      <c r="CM408" s="33"/>
      <c r="CN408" s="33"/>
      <c r="CO408" s="33"/>
      <c r="CP408" s="33"/>
    </row>
    <row r="409" spans="1:94" x14ac:dyDescent="0.25">
      <c r="A409" s="88"/>
      <c r="M409" s="69"/>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3"/>
      <c r="AL409" s="33"/>
      <c r="AM409" s="33"/>
      <c r="AN409" s="33"/>
      <c r="AO409" s="33"/>
      <c r="AP409" s="33"/>
      <c r="AQ409" s="33"/>
      <c r="AR409" s="33"/>
      <c r="AS409" s="33"/>
      <c r="AT409" s="33"/>
      <c r="AU409" s="33"/>
      <c r="AV409" s="33"/>
      <c r="AW409" s="33"/>
      <c r="AX409" s="33"/>
      <c r="AY409" s="33"/>
      <c r="AZ409" s="33"/>
      <c r="BA409" s="33"/>
      <c r="BB409" s="33"/>
      <c r="BC409" s="33"/>
      <c r="BD409" s="33"/>
      <c r="BE409" s="33"/>
      <c r="BF409" s="33"/>
      <c r="BG409" s="33"/>
      <c r="BH409" s="33"/>
      <c r="BI409" s="33"/>
      <c r="BJ409" s="33"/>
      <c r="BK409" s="33"/>
      <c r="BL409" s="33"/>
      <c r="BM409" s="33"/>
      <c r="BN409" s="33"/>
      <c r="BO409" s="33"/>
      <c r="BP409" s="33"/>
      <c r="BQ409" s="33"/>
      <c r="BR409" s="33"/>
      <c r="BS409" s="33"/>
      <c r="BT409" s="33"/>
      <c r="BU409" s="33"/>
      <c r="BV409" s="33"/>
      <c r="BW409" s="33"/>
      <c r="BX409" s="33"/>
      <c r="BY409" s="33"/>
      <c r="BZ409" s="33"/>
      <c r="CA409" s="33"/>
      <c r="CB409" s="33"/>
      <c r="CC409" s="33"/>
      <c r="CD409" s="33"/>
      <c r="CE409" s="33"/>
      <c r="CF409" s="33"/>
      <c r="CG409" s="33"/>
      <c r="CH409" s="33"/>
      <c r="CI409" s="33"/>
      <c r="CJ409" s="33"/>
      <c r="CK409" s="33"/>
      <c r="CL409" s="33"/>
      <c r="CM409" s="33"/>
      <c r="CN409" s="33"/>
      <c r="CO409" s="33"/>
      <c r="CP409" s="33"/>
    </row>
    <row r="410" spans="1:94" x14ac:dyDescent="0.25">
      <c r="A410" s="88"/>
      <c r="M410" s="69"/>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c r="AK410" s="33"/>
      <c r="AL410" s="33"/>
      <c r="AM410" s="33"/>
      <c r="AN410" s="33"/>
      <c r="AO410" s="33"/>
      <c r="AP410" s="33"/>
      <c r="AQ410" s="33"/>
      <c r="AR410" s="33"/>
      <c r="AS410" s="33"/>
      <c r="AT410" s="33"/>
      <c r="AU410" s="33"/>
      <c r="AV410" s="33"/>
      <c r="AW410" s="33"/>
      <c r="AX410" s="33"/>
      <c r="AY410" s="33"/>
      <c r="AZ410" s="33"/>
      <c r="BA410" s="33"/>
      <c r="BB410" s="33"/>
      <c r="BC410" s="33"/>
      <c r="BD410" s="33"/>
      <c r="BE410" s="33"/>
      <c r="BF410" s="33"/>
      <c r="BG410" s="33"/>
      <c r="BH410" s="33"/>
      <c r="BI410" s="33"/>
      <c r="BJ410" s="33"/>
      <c r="BK410" s="33"/>
      <c r="BL410" s="33"/>
      <c r="BM410" s="33"/>
      <c r="BN410" s="33"/>
      <c r="BO410" s="33"/>
      <c r="BP410" s="33"/>
      <c r="BQ410" s="33"/>
      <c r="BR410" s="33"/>
      <c r="BS410" s="33"/>
      <c r="BT410" s="33"/>
      <c r="BU410" s="33"/>
      <c r="BV410" s="33"/>
      <c r="BW410" s="33"/>
      <c r="BX410" s="33"/>
      <c r="BY410" s="33"/>
      <c r="BZ410" s="33"/>
      <c r="CA410" s="33"/>
      <c r="CB410" s="33"/>
      <c r="CC410" s="33"/>
      <c r="CD410" s="33"/>
      <c r="CE410" s="33"/>
      <c r="CF410" s="33"/>
      <c r="CG410" s="33"/>
      <c r="CH410" s="33"/>
      <c r="CI410" s="33"/>
      <c r="CJ410" s="33"/>
      <c r="CK410" s="33"/>
      <c r="CL410" s="33"/>
      <c r="CM410" s="33"/>
      <c r="CN410" s="33"/>
      <c r="CO410" s="33"/>
      <c r="CP410" s="33"/>
    </row>
    <row r="411" spans="1:94" x14ac:dyDescent="0.25">
      <c r="A411" s="88"/>
      <c r="M411" s="69"/>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33"/>
      <c r="AL411" s="33"/>
      <c r="AM411" s="33"/>
      <c r="AN411" s="33"/>
      <c r="AO411" s="33"/>
      <c r="AP411" s="33"/>
      <c r="AQ411" s="33"/>
      <c r="AR411" s="33"/>
      <c r="AS411" s="33"/>
      <c r="AT411" s="33"/>
      <c r="AU411" s="33"/>
      <c r="AV411" s="33"/>
      <c r="AW411" s="33"/>
      <c r="AX411" s="33"/>
      <c r="AY411" s="33"/>
      <c r="AZ411" s="33"/>
      <c r="BA411" s="33"/>
      <c r="BB411" s="33"/>
      <c r="BC411" s="33"/>
      <c r="BD411" s="33"/>
      <c r="BE411" s="33"/>
      <c r="BF411" s="33"/>
      <c r="BG411" s="33"/>
      <c r="BH411" s="33"/>
      <c r="BI411" s="33"/>
      <c r="BJ411" s="33"/>
      <c r="BK411" s="33"/>
      <c r="BL411" s="33"/>
      <c r="BM411" s="33"/>
      <c r="BN411" s="33"/>
      <c r="BO411" s="33"/>
      <c r="BP411" s="33"/>
      <c r="BQ411" s="33"/>
      <c r="BR411" s="33"/>
      <c r="BS411" s="33"/>
      <c r="BT411" s="33"/>
      <c r="BU411" s="33"/>
      <c r="BV411" s="33"/>
      <c r="BW411" s="33"/>
      <c r="BX411" s="33"/>
      <c r="BY411" s="33"/>
      <c r="BZ411" s="33"/>
      <c r="CA411" s="33"/>
      <c r="CB411" s="33"/>
      <c r="CC411" s="33"/>
      <c r="CD411" s="33"/>
      <c r="CE411" s="33"/>
      <c r="CF411" s="33"/>
      <c r="CG411" s="33"/>
      <c r="CH411" s="33"/>
      <c r="CI411" s="33"/>
      <c r="CJ411" s="33"/>
      <c r="CK411" s="33"/>
      <c r="CL411" s="33"/>
      <c r="CM411" s="33"/>
      <c r="CN411" s="33"/>
      <c r="CO411" s="33"/>
      <c r="CP411" s="33"/>
    </row>
    <row r="412" spans="1:94" x14ac:dyDescent="0.25">
      <c r="A412" s="88"/>
      <c r="M412" s="69"/>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33"/>
      <c r="AL412" s="33"/>
      <c r="AM412" s="33"/>
      <c r="AN412" s="33"/>
      <c r="AO412" s="33"/>
      <c r="AP412" s="33"/>
      <c r="AQ412" s="33"/>
      <c r="AR412" s="33"/>
      <c r="AS412" s="33"/>
      <c r="AT412" s="33"/>
      <c r="AU412" s="33"/>
      <c r="AV412" s="33"/>
      <c r="AW412" s="33"/>
      <c r="AX412" s="33"/>
      <c r="AY412" s="33"/>
      <c r="AZ412" s="33"/>
      <c r="BA412" s="33"/>
      <c r="BB412" s="33"/>
      <c r="BC412" s="33"/>
      <c r="BD412" s="33"/>
      <c r="BE412" s="33"/>
      <c r="BF412" s="33"/>
      <c r="BG412" s="33"/>
      <c r="BH412" s="33"/>
      <c r="BI412" s="33"/>
      <c r="BJ412" s="33"/>
      <c r="BK412" s="33"/>
      <c r="BL412" s="33"/>
      <c r="BM412" s="33"/>
      <c r="BN412" s="33"/>
      <c r="BO412" s="33"/>
      <c r="BP412" s="33"/>
      <c r="BQ412" s="33"/>
      <c r="BR412" s="33"/>
      <c r="BS412" s="33"/>
      <c r="BT412" s="33"/>
      <c r="BU412" s="33"/>
      <c r="BV412" s="33"/>
      <c r="BW412" s="33"/>
      <c r="BX412" s="33"/>
      <c r="BY412" s="33"/>
      <c r="BZ412" s="33"/>
      <c r="CA412" s="33"/>
      <c r="CB412" s="33"/>
      <c r="CC412" s="33"/>
      <c r="CD412" s="33"/>
      <c r="CE412" s="33"/>
      <c r="CF412" s="33"/>
      <c r="CG412" s="33"/>
      <c r="CH412" s="33"/>
      <c r="CI412" s="33"/>
      <c r="CJ412" s="33"/>
      <c r="CK412" s="33"/>
      <c r="CL412" s="33"/>
      <c r="CM412" s="33"/>
      <c r="CN412" s="33"/>
      <c r="CO412" s="33"/>
      <c r="CP412" s="33"/>
    </row>
    <row r="413" spans="1:94" x14ac:dyDescent="0.25">
      <c r="A413" s="88"/>
      <c r="M413" s="69"/>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3"/>
      <c r="AL413" s="33"/>
      <c r="AM413" s="33"/>
      <c r="AN413" s="33"/>
      <c r="AO413" s="33"/>
      <c r="AP413" s="33"/>
      <c r="AQ413" s="33"/>
      <c r="AR413" s="33"/>
      <c r="AS413" s="33"/>
      <c r="AT413" s="33"/>
      <c r="AU413" s="33"/>
      <c r="AV413" s="33"/>
      <c r="AW413" s="33"/>
      <c r="AX413" s="33"/>
      <c r="AY413" s="33"/>
      <c r="AZ413" s="33"/>
      <c r="BA413" s="33"/>
      <c r="BB413" s="33"/>
      <c r="BC413" s="33"/>
      <c r="BD413" s="33"/>
      <c r="BE413" s="33"/>
      <c r="BF413" s="33"/>
      <c r="BG413" s="33"/>
      <c r="BH413" s="33"/>
      <c r="BI413" s="33"/>
      <c r="BJ413" s="33"/>
      <c r="BK413" s="33"/>
      <c r="BL413" s="33"/>
      <c r="BM413" s="33"/>
      <c r="BN413" s="33"/>
      <c r="BO413" s="33"/>
      <c r="BP413" s="33"/>
      <c r="BQ413" s="33"/>
      <c r="BR413" s="33"/>
      <c r="BS413" s="33"/>
      <c r="BT413" s="33"/>
      <c r="BU413" s="33"/>
      <c r="BV413" s="33"/>
      <c r="BW413" s="33"/>
      <c r="BX413" s="33"/>
      <c r="BY413" s="33"/>
      <c r="BZ413" s="33"/>
      <c r="CA413" s="33"/>
      <c r="CB413" s="33"/>
      <c r="CC413" s="33"/>
      <c r="CD413" s="33"/>
      <c r="CE413" s="33"/>
      <c r="CF413" s="33"/>
      <c r="CG413" s="33"/>
      <c r="CH413" s="33"/>
      <c r="CI413" s="33"/>
      <c r="CJ413" s="33"/>
      <c r="CK413" s="33"/>
      <c r="CL413" s="33"/>
      <c r="CM413" s="33"/>
      <c r="CN413" s="33"/>
      <c r="CO413" s="33"/>
      <c r="CP413" s="33"/>
    </row>
    <row r="414" spans="1:94" x14ac:dyDescent="0.25">
      <c r="A414" s="88"/>
      <c r="M414" s="69"/>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3"/>
      <c r="AL414" s="33"/>
      <c r="AM414" s="33"/>
      <c r="AN414" s="33"/>
      <c r="AO414" s="33"/>
      <c r="AP414" s="33"/>
      <c r="AQ414" s="33"/>
      <c r="AR414" s="33"/>
      <c r="AS414" s="33"/>
      <c r="AT414" s="33"/>
      <c r="AU414" s="33"/>
      <c r="AV414" s="33"/>
      <c r="AW414" s="33"/>
      <c r="AX414" s="33"/>
      <c r="AY414" s="33"/>
      <c r="AZ414" s="33"/>
      <c r="BA414" s="33"/>
      <c r="BB414" s="33"/>
      <c r="BC414" s="33"/>
      <c r="BD414" s="33"/>
      <c r="BE414" s="33"/>
      <c r="BF414" s="33"/>
      <c r="BG414" s="33"/>
      <c r="BH414" s="33"/>
      <c r="BI414" s="33"/>
      <c r="BJ414" s="33"/>
      <c r="BK414" s="33"/>
      <c r="BL414" s="33"/>
      <c r="BM414" s="33"/>
      <c r="BN414" s="33"/>
      <c r="BO414" s="33"/>
      <c r="BP414" s="33"/>
      <c r="BQ414" s="33"/>
      <c r="BR414" s="33"/>
      <c r="BS414" s="33"/>
      <c r="BT414" s="33"/>
      <c r="BU414" s="33"/>
      <c r="BV414" s="33"/>
      <c r="BW414" s="33"/>
      <c r="BX414" s="33"/>
      <c r="BY414" s="33"/>
      <c r="BZ414" s="33"/>
      <c r="CA414" s="33"/>
      <c r="CB414" s="33"/>
      <c r="CC414" s="33"/>
      <c r="CD414" s="33"/>
      <c r="CE414" s="33"/>
      <c r="CF414" s="33"/>
      <c r="CG414" s="33"/>
      <c r="CH414" s="33"/>
      <c r="CI414" s="33"/>
      <c r="CJ414" s="33"/>
      <c r="CK414" s="33"/>
      <c r="CL414" s="33"/>
      <c r="CM414" s="33"/>
      <c r="CN414" s="33"/>
      <c r="CO414" s="33"/>
      <c r="CP414" s="33"/>
    </row>
    <row r="415" spans="1:94" x14ac:dyDescent="0.25">
      <c r="A415" s="88"/>
      <c r="M415" s="69"/>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3"/>
      <c r="AL415" s="33"/>
      <c r="AM415" s="33"/>
      <c r="AN415" s="33"/>
      <c r="AO415" s="33"/>
      <c r="AP415" s="33"/>
      <c r="AQ415" s="33"/>
      <c r="AR415" s="33"/>
      <c r="AS415" s="33"/>
      <c r="AT415" s="33"/>
      <c r="AU415" s="33"/>
      <c r="AV415" s="33"/>
      <c r="AW415" s="33"/>
      <c r="AX415" s="33"/>
      <c r="AY415" s="33"/>
      <c r="AZ415" s="33"/>
      <c r="BA415" s="33"/>
      <c r="BB415" s="33"/>
      <c r="BC415" s="33"/>
      <c r="BD415" s="33"/>
      <c r="BE415" s="33"/>
      <c r="BF415" s="33"/>
      <c r="BG415" s="33"/>
      <c r="BH415" s="33"/>
      <c r="BI415" s="33"/>
      <c r="BJ415" s="33"/>
      <c r="BK415" s="33"/>
      <c r="BL415" s="33"/>
      <c r="BM415" s="33"/>
      <c r="BN415" s="33"/>
      <c r="BO415" s="33"/>
      <c r="BP415" s="33"/>
      <c r="BQ415" s="33"/>
      <c r="BR415" s="33"/>
      <c r="BS415" s="33"/>
      <c r="BT415" s="33"/>
      <c r="BU415" s="33"/>
      <c r="BV415" s="33"/>
      <c r="BW415" s="33"/>
      <c r="BX415" s="33"/>
      <c r="BY415" s="33"/>
      <c r="BZ415" s="33"/>
      <c r="CA415" s="33"/>
      <c r="CB415" s="33"/>
      <c r="CC415" s="33"/>
      <c r="CD415" s="33"/>
      <c r="CE415" s="33"/>
      <c r="CF415" s="33"/>
      <c r="CG415" s="33"/>
      <c r="CH415" s="33"/>
      <c r="CI415" s="33"/>
      <c r="CJ415" s="33"/>
      <c r="CK415" s="33"/>
      <c r="CL415" s="33"/>
      <c r="CM415" s="33"/>
      <c r="CN415" s="33"/>
      <c r="CO415" s="33"/>
      <c r="CP415" s="33"/>
    </row>
    <row r="416" spans="1:94" x14ac:dyDescent="0.25">
      <c r="A416" s="88"/>
      <c r="M416" s="69"/>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3"/>
      <c r="AL416" s="33"/>
      <c r="AM416" s="33"/>
      <c r="AN416" s="33"/>
      <c r="AO416" s="33"/>
      <c r="AP416" s="33"/>
      <c r="AQ416" s="33"/>
      <c r="AR416" s="33"/>
      <c r="AS416" s="33"/>
      <c r="AT416" s="33"/>
      <c r="AU416" s="33"/>
      <c r="AV416" s="33"/>
      <c r="AW416" s="33"/>
      <c r="AX416" s="33"/>
      <c r="AY416" s="33"/>
      <c r="AZ416" s="33"/>
      <c r="BA416" s="33"/>
      <c r="BB416" s="33"/>
      <c r="BC416" s="33"/>
      <c r="BD416" s="33"/>
      <c r="BE416" s="33"/>
      <c r="BF416" s="33"/>
      <c r="BG416" s="33"/>
      <c r="BH416" s="33"/>
      <c r="BI416" s="33"/>
      <c r="BJ416" s="33"/>
      <c r="BK416" s="33"/>
      <c r="BL416" s="33"/>
      <c r="BM416" s="33"/>
      <c r="BN416" s="33"/>
      <c r="BO416" s="33"/>
      <c r="BP416" s="33"/>
      <c r="BQ416" s="33"/>
      <c r="BR416" s="33"/>
      <c r="BS416" s="33"/>
      <c r="BT416" s="33"/>
      <c r="BU416" s="33"/>
      <c r="BV416" s="33"/>
      <c r="BW416" s="33"/>
      <c r="BX416" s="33"/>
      <c r="BY416" s="33"/>
      <c r="BZ416" s="33"/>
      <c r="CA416" s="33"/>
      <c r="CB416" s="33"/>
      <c r="CC416" s="33"/>
      <c r="CD416" s="33"/>
      <c r="CE416" s="33"/>
      <c r="CF416" s="33"/>
      <c r="CG416" s="33"/>
      <c r="CH416" s="33"/>
      <c r="CI416" s="33"/>
      <c r="CJ416" s="33"/>
      <c r="CK416" s="33"/>
      <c r="CL416" s="33"/>
      <c r="CM416" s="33"/>
      <c r="CN416" s="33"/>
      <c r="CO416" s="33"/>
      <c r="CP416" s="33"/>
    </row>
    <row r="417" spans="1:94" x14ac:dyDescent="0.25">
      <c r="A417" s="88"/>
      <c r="M417" s="69"/>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3"/>
      <c r="AL417" s="33"/>
      <c r="AM417" s="33"/>
      <c r="AN417" s="33"/>
      <c r="AO417" s="33"/>
      <c r="AP417" s="33"/>
      <c r="AQ417" s="33"/>
      <c r="AR417" s="33"/>
      <c r="AS417" s="33"/>
      <c r="AT417" s="33"/>
      <c r="AU417" s="33"/>
      <c r="AV417" s="33"/>
      <c r="AW417" s="33"/>
      <c r="AX417" s="33"/>
      <c r="AY417" s="33"/>
      <c r="AZ417" s="33"/>
      <c r="BA417" s="33"/>
      <c r="BB417" s="33"/>
      <c r="BC417" s="33"/>
      <c r="BD417" s="33"/>
      <c r="BE417" s="33"/>
      <c r="BF417" s="33"/>
      <c r="BG417" s="33"/>
      <c r="BH417" s="33"/>
      <c r="BI417" s="33"/>
      <c r="BJ417" s="33"/>
      <c r="BK417" s="33"/>
      <c r="BL417" s="33"/>
      <c r="BM417" s="33"/>
      <c r="BN417" s="33"/>
      <c r="BO417" s="33"/>
      <c r="BP417" s="33"/>
      <c r="BQ417" s="33"/>
      <c r="BR417" s="33"/>
      <c r="BS417" s="33"/>
      <c r="BT417" s="33"/>
      <c r="BU417" s="33"/>
      <c r="BV417" s="33"/>
      <c r="BW417" s="33"/>
      <c r="BX417" s="33"/>
      <c r="BY417" s="33"/>
      <c r="BZ417" s="33"/>
      <c r="CA417" s="33"/>
      <c r="CB417" s="33"/>
      <c r="CC417" s="33"/>
      <c r="CD417" s="33"/>
      <c r="CE417" s="33"/>
      <c r="CF417" s="33"/>
      <c r="CG417" s="33"/>
      <c r="CH417" s="33"/>
      <c r="CI417" s="33"/>
      <c r="CJ417" s="33"/>
      <c r="CK417" s="33"/>
      <c r="CL417" s="33"/>
      <c r="CM417" s="33"/>
      <c r="CN417" s="33"/>
      <c r="CO417" s="33"/>
      <c r="CP417" s="33"/>
    </row>
    <row r="418" spans="1:94" x14ac:dyDescent="0.25">
      <c r="A418" s="88"/>
      <c r="M418" s="69"/>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3"/>
      <c r="AL418" s="33"/>
      <c r="AM418" s="33"/>
      <c r="AN418" s="33"/>
      <c r="AO418" s="33"/>
      <c r="AP418" s="33"/>
      <c r="AQ418" s="33"/>
      <c r="AR418" s="33"/>
      <c r="AS418" s="33"/>
      <c r="AT418" s="33"/>
      <c r="AU418" s="33"/>
      <c r="AV418" s="33"/>
      <c r="AW418" s="33"/>
      <c r="AX418" s="33"/>
      <c r="AY418" s="33"/>
      <c r="AZ418" s="33"/>
      <c r="BA418" s="33"/>
      <c r="BB418" s="33"/>
      <c r="BC418" s="33"/>
      <c r="BD418" s="33"/>
      <c r="BE418" s="33"/>
      <c r="BF418" s="33"/>
      <c r="BG418" s="33"/>
      <c r="BH418" s="33"/>
      <c r="BI418" s="33"/>
      <c r="BJ418" s="33"/>
      <c r="BK418" s="33"/>
      <c r="BL418" s="33"/>
      <c r="BM418" s="33"/>
      <c r="BN418" s="33"/>
      <c r="BO418" s="33"/>
      <c r="BP418" s="33"/>
      <c r="BQ418" s="33"/>
      <c r="BR418" s="33"/>
      <c r="BS418" s="33"/>
      <c r="BT418" s="33"/>
      <c r="BU418" s="33"/>
      <c r="BV418" s="33"/>
      <c r="BW418" s="33"/>
      <c r="BX418" s="33"/>
      <c r="BY418" s="33"/>
      <c r="BZ418" s="33"/>
      <c r="CA418" s="33"/>
      <c r="CB418" s="33"/>
      <c r="CC418" s="33"/>
      <c r="CD418" s="33"/>
      <c r="CE418" s="33"/>
      <c r="CF418" s="33"/>
      <c r="CG418" s="33"/>
      <c r="CH418" s="33"/>
      <c r="CI418" s="33"/>
      <c r="CJ418" s="33"/>
      <c r="CK418" s="33"/>
      <c r="CL418" s="33"/>
      <c r="CM418" s="33"/>
      <c r="CN418" s="33"/>
      <c r="CO418" s="33"/>
      <c r="CP418" s="33"/>
    </row>
    <row r="419" spans="1:94" x14ac:dyDescent="0.25">
      <c r="A419" s="88"/>
      <c r="M419" s="69"/>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3"/>
      <c r="AL419" s="33"/>
      <c r="AM419" s="33"/>
      <c r="AN419" s="33"/>
      <c r="AO419" s="33"/>
      <c r="AP419" s="33"/>
      <c r="AQ419" s="33"/>
      <c r="AR419" s="33"/>
      <c r="AS419" s="33"/>
      <c r="AT419" s="33"/>
      <c r="AU419" s="33"/>
      <c r="AV419" s="33"/>
      <c r="AW419" s="33"/>
      <c r="AX419" s="33"/>
      <c r="AY419" s="33"/>
      <c r="AZ419" s="33"/>
      <c r="BA419" s="33"/>
      <c r="BB419" s="33"/>
      <c r="BC419" s="33"/>
      <c r="BD419" s="33"/>
      <c r="BE419" s="33"/>
      <c r="BF419" s="33"/>
      <c r="BG419" s="33"/>
      <c r="BH419" s="33"/>
      <c r="BI419" s="33"/>
      <c r="BJ419" s="33"/>
      <c r="BK419" s="33"/>
      <c r="BL419" s="33"/>
      <c r="BM419" s="33"/>
      <c r="BN419" s="33"/>
      <c r="BO419" s="33"/>
      <c r="BP419" s="33"/>
      <c r="BQ419" s="33"/>
      <c r="BR419" s="33"/>
      <c r="BS419" s="33"/>
      <c r="BT419" s="33"/>
      <c r="BU419" s="33"/>
      <c r="BV419" s="33"/>
      <c r="BW419" s="33"/>
      <c r="BX419" s="33"/>
      <c r="BY419" s="33"/>
      <c r="BZ419" s="33"/>
      <c r="CA419" s="33"/>
      <c r="CB419" s="33"/>
      <c r="CC419" s="33"/>
      <c r="CD419" s="33"/>
      <c r="CE419" s="33"/>
      <c r="CF419" s="33"/>
      <c r="CG419" s="33"/>
      <c r="CH419" s="33"/>
      <c r="CI419" s="33"/>
      <c r="CJ419" s="33"/>
      <c r="CK419" s="33"/>
      <c r="CL419" s="33"/>
      <c r="CM419" s="33"/>
      <c r="CN419" s="33"/>
      <c r="CO419" s="33"/>
      <c r="CP419" s="33"/>
    </row>
    <row r="420" spans="1:94" x14ac:dyDescent="0.25">
      <c r="A420" s="88"/>
      <c r="M420" s="69"/>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3"/>
      <c r="AL420" s="33"/>
      <c r="AM420" s="33"/>
      <c r="AN420" s="33"/>
      <c r="AO420" s="33"/>
      <c r="AP420" s="33"/>
      <c r="AQ420" s="33"/>
      <c r="AR420" s="33"/>
      <c r="AS420" s="33"/>
      <c r="AT420" s="33"/>
      <c r="AU420" s="33"/>
      <c r="AV420" s="33"/>
      <c r="AW420" s="33"/>
      <c r="AX420" s="33"/>
      <c r="AY420" s="33"/>
      <c r="AZ420" s="33"/>
      <c r="BA420" s="33"/>
      <c r="BB420" s="33"/>
      <c r="BC420" s="33"/>
      <c r="BD420" s="33"/>
      <c r="BE420" s="33"/>
      <c r="BF420" s="33"/>
      <c r="BG420" s="33"/>
      <c r="BH420" s="33"/>
      <c r="BI420" s="33"/>
      <c r="BJ420" s="33"/>
      <c r="BK420" s="33"/>
      <c r="BL420" s="33"/>
      <c r="BM420" s="33"/>
      <c r="BN420" s="33"/>
      <c r="BO420" s="33"/>
      <c r="BP420" s="33"/>
      <c r="BQ420" s="33"/>
      <c r="BR420" s="33"/>
      <c r="BS420" s="33"/>
      <c r="BT420" s="33"/>
      <c r="BU420" s="33"/>
      <c r="BV420" s="33"/>
      <c r="BW420" s="33"/>
      <c r="BX420" s="33"/>
      <c r="BY420" s="33"/>
      <c r="BZ420" s="33"/>
      <c r="CA420" s="33"/>
      <c r="CB420" s="33"/>
      <c r="CC420" s="33"/>
      <c r="CD420" s="33"/>
      <c r="CE420" s="33"/>
      <c r="CF420" s="33"/>
      <c r="CG420" s="33"/>
      <c r="CH420" s="33"/>
      <c r="CI420" s="33"/>
      <c r="CJ420" s="33"/>
      <c r="CK420" s="33"/>
      <c r="CL420" s="33"/>
      <c r="CM420" s="33"/>
      <c r="CN420" s="33"/>
      <c r="CO420" s="33"/>
      <c r="CP420" s="33"/>
    </row>
    <row r="421" spans="1:94" x14ac:dyDescent="0.25">
      <c r="A421" s="88"/>
      <c r="M421" s="69"/>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3"/>
      <c r="AL421" s="33"/>
      <c r="AM421" s="33"/>
      <c r="AN421" s="33"/>
      <c r="AO421" s="33"/>
      <c r="AP421" s="33"/>
      <c r="AQ421" s="33"/>
      <c r="AR421" s="33"/>
      <c r="AS421" s="33"/>
      <c r="AT421" s="33"/>
      <c r="AU421" s="33"/>
      <c r="AV421" s="33"/>
      <c r="AW421" s="33"/>
      <c r="AX421" s="33"/>
      <c r="AY421" s="33"/>
      <c r="AZ421" s="33"/>
      <c r="BA421" s="33"/>
      <c r="BB421" s="33"/>
      <c r="BC421" s="33"/>
      <c r="BD421" s="33"/>
      <c r="BE421" s="33"/>
      <c r="BF421" s="33"/>
      <c r="BG421" s="33"/>
      <c r="BH421" s="33"/>
      <c r="BI421" s="33"/>
      <c r="BJ421" s="33"/>
      <c r="BK421" s="33"/>
      <c r="BL421" s="33"/>
      <c r="BM421" s="33"/>
      <c r="BN421" s="33"/>
      <c r="BO421" s="33"/>
      <c r="BP421" s="33"/>
      <c r="BQ421" s="33"/>
      <c r="BR421" s="33"/>
      <c r="BS421" s="33"/>
      <c r="BT421" s="33"/>
      <c r="BU421" s="33"/>
      <c r="BV421" s="33"/>
      <c r="BW421" s="33"/>
      <c r="BX421" s="33"/>
      <c r="BY421" s="33"/>
      <c r="BZ421" s="33"/>
      <c r="CA421" s="33"/>
      <c r="CB421" s="33"/>
      <c r="CC421" s="33"/>
      <c r="CD421" s="33"/>
      <c r="CE421" s="33"/>
      <c r="CF421" s="33"/>
      <c r="CG421" s="33"/>
      <c r="CH421" s="33"/>
      <c r="CI421" s="33"/>
      <c r="CJ421" s="33"/>
      <c r="CK421" s="33"/>
      <c r="CL421" s="33"/>
      <c r="CM421" s="33"/>
      <c r="CN421" s="33"/>
      <c r="CO421" s="33"/>
      <c r="CP421" s="33"/>
    </row>
    <row r="422" spans="1:94" x14ac:dyDescent="0.25">
      <c r="A422" s="88"/>
      <c r="M422" s="69"/>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3"/>
      <c r="AL422" s="33"/>
      <c r="AM422" s="33"/>
      <c r="AN422" s="33"/>
      <c r="AO422" s="33"/>
      <c r="AP422" s="33"/>
      <c r="AQ422" s="33"/>
      <c r="AR422" s="33"/>
      <c r="AS422" s="33"/>
      <c r="AT422" s="33"/>
      <c r="AU422" s="33"/>
      <c r="AV422" s="33"/>
      <c r="AW422" s="33"/>
      <c r="AX422" s="33"/>
      <c r="AY422" s="33"/>
      <c r="AZ422" s="33"/>
      <c r="BA422" s="33"/>
      <c r="BB422" s="33"/>
      <c r="BC422" s="33"/>
      <c r="BD422" s="33"/>
      <c r="BE422" s="33"/>
      <c r="BF422" s="33"/>
      <c r="BG422" s="33"/>
      <c r="BH422" s="33"/>
      <c r="BI422" s="33"/>
      <c r="BJ422" s="33"/>
      <c r="BK422" s="33"/>
      <c r="BL422" s="33"/>
      <c r="BM422" s="33"/>
      <c r="BN422" s="33"/>
      <c r="BO422" s="33"/>
      <c r="BP422" s="33"/>
      <c r="BQ422" s="33"/>
      <c r="BR422" s="33"/>
      <c r="BS422" s="33"/>
      <c r="BT422" s="33"/>
      <c r="BU422" s="33"/>
      <c r="BV422" s="33"/>
      <c r="BW422" s="33"/>
      <c r="BX422" s="33"/>
      <c r="BY422" s="33"/>
      <c r="BZ422" s="33"/>
      <c r="CA422" s="33"/>
      <c r="CB422" s="33"/>
      <c r="CC422" s="33"/>
      <c r="CD422" s="33"/>
      <c r="CE422" s="33"/>
      <c r="CF422" s="33"/>
      <c r="CG422" s="33"/>
      <c r="CH422" s="33"/>
      <c r="CI422" s="33"/>
      <c r="CJ422" s="33"/>
      <c r="CK422" s="33"/>
      <c r="CL422" s="33"/>
      <c r="CM422" s="33"/>
      <c r="CN422" s="33"/>
      <c r="CO422" s="33"/>
      <c r="CP422" s="33"/>
    </row>
    <row r="423" spans="1:94" x14ac:dyDescent="0.25">
      <c r="A423" s="88"/>
      <c r="M423" s="69"/>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3"/>
      <c r="AL423" s="33"/>
      <c r="AM423" s="33"/>
      <c r="AN423" s="33"/>
      <c r="AO423" s="33"/>
      <c r="AP423" s="33"/>
      <c r="AQ423" s="33"/>
      <c r="AR423" s="33"/>
      <c r="AS423" s="33"/>
      <c r="AT423" s="33"/>
      <c r="AU423" s="33"/>
      <c r="AV423" s="33"/>
      <c r="AW423" s="33"/>
      <c r="AX423" s="33"/>
      <c r="AY423" s="33"/>
      <c r="AZ423" s="33"/>
      <c r="BA423" s="33"/>
      <c r="BB423" s="33"/>
      <c r="BC423" s="33"/>
      <c r="BD423" s="33"/>
      <c r="BE423" s="33"/>
      <c r="BF423" s="33"/>
      <c r="BG423" s="33"/>
      <c r="BH423" s="33"/>
      <c r="BI423" s="33"/>
      <c r="BJ423" s="33"/>
      <c r="BK423" s="33"/>
      <c r="BL423" s="33"/>
      <c r="BM423" s="33"/>
      <c r="BN423" s="33"/>
      <c r="BO423" s="33"/>
      <c r="BP423" s="33"/>
      <c r="BQ423" s="33"/>
      <c r="BR423" s="33"/>
      <c r="BS423" s="33"/>
      <c r="BT423" s="33"/>
      <c r="BU423" s="33"/>
      <c r="BV423" s="33"/>
      <c r="BW423" s="33"/>
      <c r="BX423" s="33"/>
      <c r="BY423" s="33"/>
      <c r="BZ423" s="33"/>
      <c r="CA423" s="33"/>
      <c r="CB423" s="33"/>
      <c r="CC423" s="33"/>
      <c r="CD423" s="33"/>
      <c r="CE423" s="33"/>
      <c r="CF423" s="33"/>
      <c r="CG423" s="33"/>
      <c r="CH423" s="33"/>
      <c r="CI423" s="33"/>
      <c r="CJ423" s="33"/>
      <c r="CK423" s="33"/>
      <c r="CL423" s="33"/>
      <c r="CM423" s="33"/>
      <c r="CN423" s="33"/>
      <c r="CO423" s="33"/>
      <c r="CP423" s="33"/>
    </row>
    <row r="424" spans="1:94" x14ac:dyDescent="0.25">
      <c r="A424" s="88"/>
      <c r="M424" s="69"/>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3"/>
      <c r="AL424" s="33"/>
      <c r="AM424" s="33"/>
      <c r="AN424" s="33"/>
      <c r="AO424" s="33"/>
      <c r="AP424" s="33"/>
      <c r="AQ424" s="33"/>
      <c r="AR424" s="33"/>
      <c r="AS424" s="33"/>
      <c r="AT424" s="33"/>
      <c r="AU424" s="33"/>
      <c r="AV424" s="33"/>
      <c r="AW424" s="33"/>
      <c r="AX424" s="33"/>
      <c r="AY424" s="33"/>
      <c r="AZ424" s="33"/>
      <c r="BA424" s="33"/>
      <c r="BB424" s="33"/>
      <c r="BC424" s="33"/>
      <c r="BD424" s="33"/>
      <c r="BE424" s="33"/>
      <c r="BF424" s="33"/>
      <c r="BG424" s="33"/>
      <c r="BH424" s="33"/>
      <c r="BI424" s="33"/>
      <c r="BJ424" s="33"/>
      <c r="BK424" s="33"/>
      <c r="BL424" s="33"/>
      <c r="BM424" s="33"/>
      <c r="BN424" s="33"/>
      <c r="BO424" s="33"/>
      <c r="BP424" s="33"/>
      <c r="BQ424" s="33"/>
      <c r="BR424" s="33"/>
      <c r="BS424" s="33"/>
      <c r="BT424" s="33"/>
      <c r="BU424" s="33"/>
      <c r="BV424" s="33"/>
      <c r="BW424" s="33"/>
      <c r="BX424" s="33"/>
      <c r="BY424" s="33"/>
      <c r="BZ424" s="33"/>
      <c r="CA424" s="33"/>
      <c r="CB424" s="33"/>
      <c r="CC424" s="33"/>
      <c r="CD424" s="33"/>
      <c r="CE424" s="33"/>
      <c r="CF424" s="33"/>
      <c r="CG424" s="33"/>
      <c r="CH424" s="33"/>
      <c r="CI424" s="33"/>
      <c r="CJ424" s="33"/>
      <c r="CK424" s="33"/>
      <c r="CL424" s="33"/>
      <c r="CM424" s="33"/>
      <c r="CN424" s="33"/>
      <c r="CO424" s="33"/>
      <c r="CP424" s="33"/>
    </row>
    <row r="425" spans="1:94" x14ac:dyDescent="0.25">
      <c r="A425" s="88"/>
      <c r="M425" s="69"/>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3"/>
      <c r="AL425" s="33"/>
      <c r="AM425" s="33"/>
      <c r="AN425" s="33"/>
      <c r="AO425" s="33"/>
      <c r="AP425" s="33"/>
      <c r="AQ425" s="33"/>
      <c r="AR425" s="33"/>
      <c r="AS425" s="33"/>
      <c r="AT425" s="33"/>
      <c r="AU425" s="33"/>
      <c r="AV425" s="33"/>
      <c r="AW425" s="33"/>
      <c r="AX425" s="33"/>
      <c r="AY425" s="33"/>
      <c r="AZ425" s="33"/>
      <c r="BA425" s="33"/>
      <c r="BB425" s="33"/>
      <c r="BC425" s="33"/>
      <c r="BD425" s="33"/>
      <c r="BE425" s="33"/>
      <c r="BF425" s="33"/>
      <c r="BG425" s="33"/>
      <c r="BH425" s="33"/>
      <c r="BI425" s="33"/>
      <c r="BJ425" s="33"/>
      <c r="BK425" s="33"/>
      <c r="BL425" s="33"/>
      <c r="BM425" s="33"/>
      <c r="BN425" s="33"/>
      <c r="BO425" s="33"/>
      <c r="BP425" s="33"/>
      <c r="BQ425" s="33"/>
      <c r="BR425" s="33"/>
      <c r="BS425" s="33"/>
      <c r="BT425" s="33"/>
      <c r="BU425" s="33"/>
      <c r="BV425" s="33"/>
      <c r="BW425" s="33"/>
      <c r="BX425" s="33"/>
      <c r="BY425" s="33"/>
      <c r="BZ425" s="33"/>
      <c r="CA425" s="33"/>
      <c r="CB425" s="33"/>
      <c r="CC425" s="33"/>
      <c r="CD425" s="33"/>
      <c r="CE425" s="33"/>
      <c r="CF425" s="33"/>
      <c r="CG425" s="33"/>
      <c r="CH425" s="33"/>
      <c r="CI425" s="33"/>
      <c r="CJ425" s="33"/>
      <c r="CK425" s="33"/>
      <c r="CL425" s="33"/>
      <c r="CM425" s="33"/>
      <c r="CN425" s="33"/>
      <c r="CO425" s="33"/>
      <c r="CP425" s="33"/>
    </row>
    <row r="426" spans="1:94" x14ac:dyDescent="0.25">
      <c r="A426" s="88"/>
      <c r="M426" s="69"/>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3"/>
      <c r="AL426" s="33"/>
      <c r="AM426" s="33"/>
      <c r="AN426" s="33"/>
      <c r="AO426" s="33"/>
      <c r="AP426" s="33"/>
      <c r="AQ426" s="33"/>
      <c r="AR426" s="33"/>
      <c r="AS426" s="33"/>
      <c r="AT426" s="33"/>
      <c r="AU426" s="33"/>
      <c r="AV426" s="33"/>
      <c r="AW426" s="33"/>
      <c r="AX426" s="33"/>
      <c r="AY426" s="33"/>
      <c r="AZ426" s="33"/>
      <c r="BA426" s="33"/>
      <c r="BB426" s="33"/>
      <c r="BC426" s="33"/>
      <c r="BD426" s="33"/>
      <c r="BE426" s="33"/>
      <c r="BF426" s="33"/>
      <c r="BG426" s="33"/>
      <c r="BH426" s="33"/>
      <c r="BI426" s="33"/>
      <c r="BJ426" s="33"/>
      <c r="BK426" s="33"/>
      <c r="BL426" s="33"/>
      <c r="BM426" s="33"/>
      <c r="BN426" s="33"/>
      <c r="BO426" s="33"/>
      <c r="BP426" s="33"/>
      <c r="BQ426" s="33"/>
      <c r="BR426" s="33"/>
      <c r="BS426" s="33"/>
      <c r="BT426" s="33"/>
      <c r="BU426" s="33"/>
      <c r="BV426" s="33"/>
      <c r="BW426" s="33"/>
      <c r="BX426" s="33"/>
      <c r="BY426" s="33"/>
      <c r="BZ426" s="33"/>
      <c r="CA426" s="33"/>
      <c r="CB426" s="33"/>
      <c r="CC426" s="33"/>
      <c r="CD426" s="33"/>
      <c r="CE426" s="33"/>
      <c r="CF426" s="33"/>
      <c r="CG426" s="33"/>
      <c r="CH426" s="33"/>
      <c r="CI426" s="33"/>
      <c r="CJ426" s="33"/>
      <c r="CK426" s="33"/>
      <c r="CL426" s="33"/>
      <c r="CM426" s="33"/>
      <c r="CN426" s="33"/>
      <c r="CO426" s="33"/>
      <c r="CP426" s="33"/>
    </row>
    <row r="427" spans="1:94" x14ac:dyDescent="0.25">
      <c r="A427" s="88"/>
      <c r="M427" s="69"/>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3"/>
      <c r="AL427" s="33"/>
      <c r="AM427" s="33"/>
      <c r="AN427" s="33"/>
      <c r="AO427" s="33"/>
      <c r="AP427" s="33"/>
      <c r="AQ427" s="33"/>
      <c r="AR427" s="33"/>
      <c r="AS427" s="33"/>
      <c r="AT427" s="33"/>
      <c r="AU427" s="33"/>
      <c r="AV427" s="33"/>
      <c r="AW427" s="33"/>
      <c r="AX427" s="33"/>
      <c r="AY427" s="33"/>
      <c r="AZ427" s="33"/>
      <c r="BA427" s="33"/>
      <c r="BB427" s="33"/>
      <c r="BC427" s="33"/>
      <c r="BD427" s="33"/>
      <c r="BE427" s="33"/>
      <c r="BF427" s="33"/>
      <c r="BG427" s="33"/>
      <c r="BH427" s="33"/>
      <c r="BI427" s="33"/>
      <c r="BJ427" s="33"/>
      <c r="BK427" s="33"/>
      <c r="BL427" s="33"/>
      <c r="BM427" s="33"/>
      <c r="BN427" s="33"/>
      <c r="BO427" s="33"/>
      <c r="BP427" s="33"/>
      <c r="BQ427" s="33"/>
      <c r="BR427" s="33"/>
      <c r="BS427" s="33"/>
      <c r="BT427" s="33"/>
      <c r="BU427" s="33"/>
      <c r="BV427" s="33"/>
      <c r="BW427" s="33"/>
      <c r="BX427" s="33"/>
      <c r="BY427" s="33"/>
      <c r="BZ427" s="33"/>
      <c r="CA427" s="33"/>
      <c r="CB427" s="33"/>
      <c r="CC427" s="33"/>
      <c r="CD427" s="33"/>
      <c r="CE427" s="33"/>
      <c r="CF427" s="33"/>
      <c r="CG427" s="33"/>
      <c r="CH427" s="33"/>
      <c r="CI427" s="33"/>
      <c r="CJ427" s="33"/>
      <c r="CK427" s="33"/>
      <c r="CL427" s="33"/>
      <c r="CM427" s="33"/>
      <c r="CN427" s="33"/>
      <c r="CO427" s="33"/>
      <c r="CP427" s="33"/>
    </row>
    <row r="428" spans="1:94" x14ac:dyDescent="0.25">
      <c r="A428" s="88"/>
      <c r="M428" s="69"/>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3"/>
      <c r="AL428" s="33"/>
      <c r="AM428" s="33"/>
      <c r="AN428" s="33"/>
      <c r="AO428" s="33"/>
      <c r="AP428" s="33"/>
      <c r="AQ428" s="33"/>
      <c r="AR428" s="33"/>
      <c r="AS428" s="33"/>
      <c r="AT428" s="33"/>
      <c r="AU428" s="33"/>
      <c r="AV428" s="33"/>
      <c r="AW428" s="33"/>
      <c r="AX428" s="33"/>
      <c r="AY428" s="33"/>
      <c r="AZ428" s="33"/>
      <c r="BA428" s="33"/>
      <c r="BB428" s="33"/>
      <c r="BC428" s="33"/>
      <c r="BD428" s="33"/>
      <c r="BE428" s="33"/>
      <c r="BF428" s="33"/>
      <c r="BG428" s="33"/>
      <c r="BH428" s="33"/>
      <c r="BI428" s="33"/>
      <c r="BJ428" s="33"/>
      <c r="BK428" s="33"/>
      <c r="BL428" s="33"/>
      <c r="BM428" s="33"/>
      <c r="BN428" s="33"/>
      <c r="BO428" s="33"/>
      <c r="BP428" s="33"/>
      <c r="BQ428" s="33"/>
      <c r="BR428" s="33"/>
      <c r="BS428" s="33"/>
      <c r="BT428" s="33"/>
      <c r="BU428" s="33"/>
      <c r="BV428" s="33"/>
      <c r="BW428" s="33"/>
      <c r="BX428" s="33"/>
      <c r="BY428" s="33"/>
      <c r="BZ428" s="33"/>
      <c r="CA428" s="33"/>
      <c r="CB428" s="33"/>
      <c r="CC428" s="33"/>
      <c r="CD428" s="33"/>
      <c r="CE428" s="33"/>
      <c r="CF428" s="33"/>
      <c r="CG428" s="33"/>
      <c r="CH428" s="33"/>
      <c r="CI428" s="33"/>
      <c r="CJ428" s="33"/>
      <c r="CK428" s="33"/>
      <c r="CL428" s="33"/>
      <c r="CM428" s="33"/>
      <c r="CN428" s="33"/>
      <c r="CO428" s="33"/>
      <c r="CP428" s="33"/>
    </row>
    <row r="429" spans="1:94" x14ac:dyDescent="0.25">
      <c r="A429" s="88"/>
      <c r="M429" s="69"/>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3"/>
      <c r="AL429" s="33"/>
      <c r="AM429" s="33"/>
      <c r="AN429" s="33"/>
      <c r="AO429" s="33"/>
      <c r="AP429" s="33"/>
      <c r="AQ429" s="33"/>
      <c r="AR429" s="33"/>
      <c r="AS429" s="33"/>
      <c r="AT429" s="33"/>
      <c r="AU429" s="33"/>
      <c r="AV429" s="33"/>
      <c r="AW429" s="33"/>
      <c r="AX429" s="33"/>
      <c r="AY429" s="33"/>
      <c r="AZ429" s="33"/>
      <c r="BA429" s="33"/>
      <c r="BB429" s="33"/>
      <c r="BC429" s="33"/>
      <c r="BD429" s="33"/>
      <c r="BE429" s="33"/>
      <c r="BF429" s="33"/>
      <c r="BG429" s="33"/>
      <c r="BH429" s="33"/>
      <c r="BI429" s="33"/>
      <c r="BJ429" s="33"/>
      <c r="BK429" s="33"/>
      <c r="BL429" s="33"/>
      <c r="BM429" s="33"/>
      <c r="BN429" s="33"/>
      <c r="BO429" s="33"/>
      <c r="BP429" s="33"/>
      <c r="BQ429" s="33"/>
      <c r="BR429" s="33"/>
      <c r="BS429" s="33"/>
      <c r="BT429" s="33"/>
      <c r="BU429" s="33"/>
      <c r="BV429" s="33"/>
      <c r="BW429" s="33"/>
      <c r="BX429" s="33"/>
      <c r="BY429" s="33"/>
      <c r="BZ429" s="33"/>
      <c r="CA429" s="33"/>
      <c r="CB429" s="33"/>
      <c r="CC429" s="33"/>
      <c r="CD429" s="33"/>
      <c r="CE429" s="33"/>
      <c r="CF429" s="33"/>
      <c r="CG429" s="33"/>
      <c r="CH429" s="33"/>
      <c r="CI429" s="33"/>
      <c r="CJ429" s="33"/>
      <c r="CK429" s="33"/>
      <c r="CL429" s="33"/>
      <c r="CM429" s="33"/>
      <c r="CN429" s="33"/>
      <c r="CO429" s="33"/>
      <c r="CP429" s="33"/>
    </row>
    <row r="430" spans="1:94" x14ac:dyDescent="0.25">
      <c r="A430" s="88"/>
      <c r="M430" s="69"/>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3"/>
      <c r="AL430" s="33"/>
      <c r="AM430" s="33"/>
      <c r="AN430" s="33"/>
      <c r="AO430" s="33"/>
      <c r="AP430" s="33"/>
      <c r="AQ430" s="33"/>
      <c r="AR430" s="33"/>
      <c r="AS430" s="33"/>
      <c r="AT430" s="33"/>
      <c r="AU430" s="33"/>
      <c r="AV430" s="33"/>
      <c r="AW430" s="33"/>
      <c r="AX430" s="33"/>
      <c r="AY430" s="33"/>
      <c r="AZ430" s="33"/>
      <c r="BA430" s="33"/>
      <c r="BB430" s="33"/>
      <c r="BC430" s="33"/>
      <c r="BD430" s="33"/>
      <c r="BE430" s="33"/>
      <c r="BF430" s="33"/>
      <c r="BG430" s="33"/>
      <c r="BH430" s="33"/>
      <c r="BI430" s="33"/>
      <c r="BJ430" s="33"/>
      <c r="BK430" s="33"/>
      <c r="BL430" s="33"/>
      <c r="BM430" s="33"/>
      <c r="BN430" s="33"/>
      <c r="BO430" s="33"/>
      <c r="BP430" s="33"/>
      <c r="BQ430" s="33"/>
      <c r="BR430" s="33"/>
      <c r="BS430" s="33"/>
      <c r="BT430" s="33"/>
      <c r="BU430" s="33"/>
      <c r="BV430" s="33"/>
      <c r="BW430" s="33"/>
      <c r="BX430" s="33"/>
      <c r="BY430" s="33"/>
      <c r="BZ430" s="33"/>
      <c r="CA430" s="33"/>
      <c r="CB430" s="33"/>
      <c r="CC430" s="33"/>
      <c r="CD430" s="33"/>
      <c r="CE430" s="33"/>
      <c r="CF430" s="33"/>
      <c r="CG430" s="33"/>
      <c r="CH430" s="33"/>
      <c r="CI430" s="33"/>
      <c r="CJ430" s="33"/>
      <c r="CK430" s="33"/>
      <c r="CL430" s="33"/>
      <c r="CM430" s="33"/>
      <c r="CN430" s="33"/>
      <c r="CO430" s="33"/>
      <c r="CP430" s="33"/>
    </row>
    <row r="431" spans="1:94" x14ac:dyDescent="0.25">
      <c r="A431" s="88"/>
      <c r="M431" s="69"/>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3"/>
      <c r="AL431" s="33"/>
      <c r="AM431" s="33"/>
      <c r="AN431" s="33"/>
      <c r="AO431" s="33"/>
      <c r="AP431" s="33"/>
      <c r="AQ431" s="33"/>
      <c r="AR431" s="33"/>
      <c r="AS431" s="33"/>
      <c r="AT431" s="33"/>
      <c r="AU431" s="33"/>
      <c r="AV431" s="33"/>
      <c r="AW431" s="33"/>
      <c r="AX431" s="33"/>
      <c r="AY431" s="33"/>
      <c r="AZ431" s="33"/>
      <c r="BA431" s="33"/>
      <c r="BB431" s="33"/>
      <c r="BC431" s="33"/>
      <c r="BD431" s="33"/>
      <c r="BE431" s="33"/>
      <c r="BF431" s="33"/>
      <c r="BG431" s="33"/>
      <c r="BH431" s="33"/>
      <c r="BI431" s="33"/>
      <c r="BJ431" s="33"/>
      <c r="BK431" s="33"/>
      <c r="BL431" s="33"/>
      <c r="BM431" s="33"/>
      <c r="BN431" s="33"/>
      <c r="BO431" s="33"/>
      <c r="BP431" s="33"/>
      <c r="BQ431" s="33"/>
      <c r="BR431" s="33"/>
      <c r="BS431" s="33"/>
      <c r="BT431" s="33"/>
      <c r="BU431" s="33"/>
      <c r="BV431" s="33"/>
      <c r="BW431" s="33"/>
      <c r="BX431" s="33"/>
      <c r="BY431" s="33"/>
      <c r="BZ431" s="33"/>
      <c r="CA431" s="33"/>
      <c r="CB431" s="33"/>
      <c r="CC431" s="33"/>
      <c r="CD431" s="33"/>
      <c r="CE431" s="33"/>
      <c r="CF431" s="33"/>
      <c r="CG431" s="33"/>
      <c r="CH431" s="33"/>
      <c r="CI431" s="33"/>
      <c r="CJ431" s="33"/>
      <c r="CK431" s="33"/>
      <c r="CL431" s="33"/>
      <c r="CM431" s="33"/>
      <c r="CN431" s="33"/>
      <c r="CO431" s="33"/>
      <c r="CP431" s="33"/>
    </row>
    <row r="432" spans="1:94" x14ac:dyDescent="0.25">
      <c r="A432" s="88"/>
      <c r="M432" s="69"/>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3"/>
      <c r="AL432" s="33"/>
      <c r="AM432" s="33"/>
      <c r="AN432" s="33"/>
      <c r="AO432" s="33"/>
      <c r="AP432" s="33"/>
      <c r="AQ432" s="33"/>
      <c r="AR432" s="33"/>
      <c r="AS432" s="33"/>
      <c r="AT432" s="33"/>
      <c r="AU432" s="33"/>
      <c r="AV432" s="33"/>
      <c r="AW432" s="33"/>
      <c r="AX432" s="33"/>
      <c r="AY432" s="33"/>
      <c r="AZ432" s="33"/>
      <c r="BA432" s="33"/>
      <c r="BB432" s="33"/>
      <c r="BC432" s="33"/>
      <c r="BD432" s="33"/>
      <c r="BE432" s="33"/>
      <c r="BF432" s="33"/>
      <c r="BG432" s="33"/>
      <c r="BH432" s="33"/>
      <c r="BI432" s="33"/>
      <c r="BJ432" s="33"/>
      <c r="BK432" s="33"/>
      <c r="BL432" s="33"/>
      <c r="BM432" s="33"/>
      <c r="BN432" s="33"/>
      <c r="BO432" s="33"/>
      <c r="BP432" s="33"/>
      <c r="BQ432" s="33"/>
      <c r="BR432" s="33"/>
      <c r="BS432" s="33"/>
      <c r="BT432" s="33"/>
      <c r="BU432" s="33"/>
      <c r="BV432" s="33"/>
      <c r="BW432" s="33"/>
      <c r="BX432" s="33"/>
      <c r="BY432" s="33"/>
      <c r="BZ432" s="33"/>
      <c r="CA432" s="33"/>
      <c r="CB432" s="33"/>
      <c r="CC432" s="33"/>
      <c r="CD432" s="33"/>
      <c r="CE432" s="33"/>
      <c r="CF432" s="33"/>
      <c r="CG432" s="33"/>
      <c r="CH432" s="33"/>
      <c r="CI432" s="33"/>
      <c r="CJ432" s="33"/>
      <c r="CK432" s="33"/>
      <c r="CL432" s="33"/>
      <c r="CM432" s="33"/>
      <c r="CN432" s="33"/>
      <c r="CO432" s="33"/>
      <c r="CP432" s="33"/>
    </row>
    <row r="433" spans="1:94" x14ac:dyDescent="0.25">
      <c r="A433" s="88"/>
      <c r="M433" s="69"/>
      <c r="N433" s="33"/>
      <c r="O433" s="33"/>
      <c r="P433" s="33"/>
      <c r="Q433" s="33"/>
      <c r="R433" s="33"/>
      <c r="S433" s="33"/>
      <c r="T433" s="33"/>
      <c r="U433" s="33"/>
      <c r="V433" s="33"/>
      <c r="W433" s="33"/>
      <c r="X433" s="33"/>
      <c r="Y433" s="33"/>
      <c r="Z433" s="33"/>
      <c r="AA433" s="33"/>
      <c r="AB433" s="33"/>
      <c r="AC433" s="33"/>
      <c r="AD433" s="33"/>
      <c r="AE433" s="33"/>
      <c r="AF433" s="33"/>
      <c r="AG433" s="33"/>
      <c r="AH433" s="33"/>
      <c r="AI433" s="33"/>
      <c r="AJ433" s="33"/>
      <c r="AK433" s="33"/>
      <c r="AL433" s="33"/>
      <c r="AM433" s="33"/>
      <c r="AN433" s="33"/>
      <c r="AO433" s="33"/>
      <c r="AP433" s="33"/>
      <c r="AQ433" s="33"/>
      <c r="AR433" s="33"/>
      <c r="AS433" s="33"/>
      <c r="AT433" s="33"/>
      <c r="AU433" s="33"/>
      <c r="AV433" s="33"/>
      <c r="AW433" s="33"/>
      <c r="AX433" s="33"/>
      <c r="AY433" s="33"/>
      <c r="AZ433" s="33"/>
      <c r="BA433" s="33"/>
      <c r="BB433" s="33"/>
      <c r="BC433" s="33"/>
      <c r="BD433" s="33"/>
      <c r="BE433" s="33"/>
      <c r="BF433" s="33"/>
      <c r="BG433" s="33"/>
      <c r="BH433" s="33"/>
      <c r="BI433" s="33"/>
      <c r="BJ433" s="33"/>
      <c r="BK433" s="33"/>
      <c r="BL433" s="33"/>
      <c r="BM433" s="33"/>
      <c r="BN433" s="33"/>
      <c r="BO433" s="33"/>
      <c r="BP433" s="33"/>
      <c r="BQ433" s="33"/>
      <c r="BR433" s="33"/>
      <c r="BS433" s="33"/>
      <c r="BT433" s="33"/>
      <c r="BU433" s="33"/>
      <c r="BV433" s="33"/>
      <c r="BW433" s="33"/>
      <c r="BX433" s="33"/>
      <c r="BY433" s="33"/>
      <c r="BZ433" s="33"/>
      <c r="CA433" s="33"/>
      <c r="CB433" s="33"/>
      <c r="CC433" s="33"/>
      <c r="CD433" s="33"/>
      <c r="CE433" s="33"/>
      <c r="CF433" s="33"/>
      <c r="CG433" s="33"/>
      <c r="CH433" s="33"/>
      <c r="CI433" s="33"/>
      <c r="CJ433" s="33"/>
      <c r="CK433" s="33"/>
      <c r="CL433" s="33"/>
      <c r="CM433" s="33"/>
      <c r="CN433" s="33"/>
      <c r="CO433" s="33"/>
      <c r="CP433" s="33"/>
    </row>
    <row r="434" spans="1:94" x14ac:dyDescent="0.25">
      <c r="A434" s="88"/>
      <c r="M434" s="69"/>
      <c r="N434" s="33"/>
      <c r="O434" s="33"/>
      <c r="P434" s="33"/>
      <c r="Q434" s="33"/>
      <c r="R434" s="33"/>
      <c r="S434" s="33"/>
      <c r="T434" s="33"/>
      <c r="U434" s="33"/>
      <c r="V434" s="33"/>
      <c r="W434" s="33"/>
      <c r="X434" s="33"/>
      <c r="Y434" s="33"/>
      <c r="Z434" s="33"/>
      <c r="AA434" s="33"/>
      <c r="AB434" s="33"/>
      <c r="AC434" s="33"/>
      <c r="AD434" s="33"/>
      <c r="AE434" s="33"/>
      <c r="AF434" s="33"/>
      <c r="AG434" s="33"/>
      <c r="AH434" s="33"/>
      <c r="AI434" s="33"/>
      <c r="AJ434" s="33"/>
      <c r="AK434" s="33"/>
      <c r="AL434" s="33"/>
      <c r="AM434" s="33"/>
      <c r="AN434" s="33"/>
      <c r="AO434" s="33"/>
      <c r="AP434" s="33"/>
      <c r="AQ434" s="33"/>
      <c r="AR434" s="33"/>
      <c r="AS434" s="33"/>
      <c r="AT434" s="33"/>
      <c r="AU434" s="33"/>
      <c r="AV434" s="33"/>
      <c r="AW434" s="33"/>
      <c r="AX434" s="33"/>
      <c r="AY434" s="33"/>
      <c r="AZ434" s="33"/>
      <c r="BA434" s="33"/>
      <c r="BB434" s="33"/>
      <c r="BC434" s="33"/>
      <c r="BD434" s="33"/>
      <c r="BE434" s="33"/>
      <c r="BF434" s="33"/>
      <c r="BG434" s="33"/>
      <c r="BH434" s="33"/>
      <c r="BI434" s="33"/>
      <c r="BJ434" s="33"/>
      <c r="BK434" s="33"/>
      <c r="BL434" s="33"/>
      <c r="BM434" s="33"/>
      <c r="BN434" s="33"/>
      <c r="BO434" s="33"/>
      <c r="BP434" s="33"/>
      <c r="BQ434" s="33"/>
      <c r="BR434" s="33"/>
      <c r="BS434" s="33"/>
      <c r="BT434" s="33"/>
      <c r="BU434" s="33"/>
      <c r="BV434" s="33"/>
      <c r="BW434" s="33"/>
      <c r="BX434" s="33"/>
      <c r="BY434" s="33"/>
      <c r="BZ434" s="33"/>
      <c r="CA434" s="33"/>
      <c r="CB434" s="33"/>
      <c r="CC434" s="33"/>
      <c r="CD434" s="33"/>
      <c r="CE434" s="33"/>
      <c r="CF434" s="33"/>
      <c r="CG434" s="33"/>
      <c r="CH434" s="33"/>
      <c r="CI434" s="33"/>
      <c r="CJ434" s="33"/>
      <c r="CK434" s="33"/>
      <c r="CL434" s="33"/>
      <c r="CM434" s="33"/>
      <c r="CN434" s="33"/>
      <c r="CO434" s="33"/>
      <c r="CP434" s="33"/>
    </row>
    <row r="435" spans="1:94" x14ac:dyDescent="0.25">
      <c r="A435" s="88"/>
      <c r="M435" s="69"/>
      <c r="N435" s="33"/>
      <c r="O435" s="33"/>
      <c r="P435" s="33"/>
      <c r="Q435" s="33"/>
      <c r="R435" s="33"/>
      <c r="S435" s="33"/>
      <c r="T435" s="33"/>
      <c r="U435" s="33"/>
      <c r="V435" s="33"/>
      <c r="W435" s="33"/>
      <c r="X435" s="33"/>
      <c r="Y435" s="33"/>
      <c r="Z435" s="33"/>
      <c r="AA435" s="33"/>
      <c r="AB435" s="33"/>
      <c r="AC435" s="33"/>
      <c r="AD435" s="33"/>
      <c r="AE435" s="33"/>
      <c r="AF435" s="33"/>
      <c r="AG435" s="33"/>
      <c r="AH435" s="33"/>
      <c r="AI435" s="33"/>
      <c r="AJ435" s="33"/>
      <c r="AK435" s="33"/>
      <c r="AL435" s="33"/>
      <c r="AM435" s="33"/>
      <c r="AN435" s="33"/>
      <c r="AO435" s="33"/>
      <c r="AP435" s="33"/>
      <c r="AQ435" s="33"/>
      <c r="AR435" s="33"/>
      <c r="AS435" s="33"/>
      <c r="AT435" s="33"/>
      <c r="AU435" s="33"/>
      <c r="AV435" s="33"/>
      <c r="AW435" s="33"/>
      <c r="AX435" s="33"/>
      <c r="AY435" s="33"/>
      <c r="AZ435" s="33"/>
      <c r="BA435" s="33"/>
      <c r="BB435" s="33"/>
      <c r="BC435" s="33"/>
      <c r="BD435" s="33"/>
      <c r="BE435" s="33"/>
      <c r="BF435" s="33"/>
      <c r="BG435" s="33"/>
      <c r="BH435" s="33"/>
      <c r="BI435" s="33"/>
      <c r="BJ435" s="33"/>
      <c r="BK435" s="33"/>
      <c r="BL435" s="33"/>
      <c r="BM435" s="33"/>
      <c r="BN435" s="33"/>
      <c r="BO435" s="33"/>
      <c r="BP435" s="33"/>
      <c r="BQ435" s="33"/>
      <c r="BR435" s="33"/>
      <c r="BS435" s="33"/>
      <c r="BT435" s="33"/>
      <c r="BU435" s="33"/>
      <c r="BV435" s="33"/>
      <c r="BW435" s="33"/>
      <c r="BX435" s="33"/>
      <c r="BY435" s="33"/>
      <c r="BZ435" s="33"/>
      <c r="CA435" s="33"/>
      <c r="CB435" s="33"/>
      <c r="CC435" s="33"/>
      <c r="CD435" s="33"/>
      <c r="CE435" s="33"/>
      <c r="CF435" s="33"/>
      <c r="CG435" s="33"/>
      <c r="CH435" s="33"/>
      <c r="CI435" s="33"/>
      <c r="CJ435" s="33"/>
      <c r="CK435" s="33"/>
      <c r="CL435" s="33"/>
      <c r="CM435" s="33"/>
      <c r="CN435" s="33"/>
      <c r="CO435" s="33"/>
      <c r="CP435" s="33"/>
    </row>
    <row r="436" spans="1:94" x14ac:dyDescent="0.25">
      <c r="A436" s="88"/>
      <c r="M436" s="69"/>
      <c r="N436" s="33"/>
      <c r="O436" s="33"/>
      <c r="P436" s="33"/>
      <c r="Q436" s="33"/>
      <c r="R436" s="33"/>
      <c r="S436" s="33"/>
      <c r="T436" s="33"/>
      <c r="U436" s="33"/>
      <c r="V436" s="33"/>
      <c r="W436" s="33"/>
      <c r="X436" s="33"/>
      <c r="Y436" s="33"/>
      <c r="Z436" s="33"/>
      <c r="AA436" s="33"/>
      <c r="AB436" s="33"/>
      <c r="AC436" s="33"/>
      <c r="AD436" s="33"/>
      <c r="AE436" s="33"/>
      <c r="AF436" s="33"/>
      <c r="AG436" s="33"/>
      <c r="AH436" s="33"/>
      <c r="AI436" s="33"/>
      <c r="AJ436" s="33"/>
      <c r="AK436" s="33"/>
      <c r="AL436" s="33"/>
      <c r="AM436" s="33"/>
      <c r="AN436" s="33"/>
      <c r="AO436" s="33"/>
      <c r="AP436" s="33"/>
      <c r="AQ436" s="33"/>
      <c r="AR436" s="33"/>
      <c r="AS436" s="33"/>
      <c r="AT436" s="33"/>
      <c r="AU436" s="33"/>
      <c r="AV436" s="33"/>
      <c r="AW436" s="33"/>
      <c r="AX436" s="33"/>
      <c r="AY436" s="33"/>
      <c r="AZ436" s="33"/>
      <c r="BA436" s="33"/>
      <c r="BB436" s="33"/>
      <c r="BC436" s="33"/>
      <c r="BD436" s="33"/>
      <c r="BE436" s="33"/>
      <c r="BF436" s="33"/>
      <c r="BG436" s="33"/>
      <c r="BH436" s="33"/>
      <c r="BI436" s="33"/>
      <c r="BJ436" s="33"/>
      <c r="BK436" s="33"/>
      <c r="BL436" s="33"/>
      <c r="BM436" s="33"/>
      <c r="BN436" s="33"/>
      <c r="BO436" s="33"/>
      <c r="BP436" s="33"/>
      <c r="BQ436" s="33"/>
      <c r="BR436" s="33"/>
      <c r="BS436" s="33"/>
      <c r="BT436" s="33"/>
      <c r="BU436" s="33"/>
      <c r="BV436" s="33"/>
      <c r="BW436" s="33"/>
      <c r="BX436" s="33"/>
      <c r="BY436" s="33"/>
      <c r="BZ436" s="33"/>
      <c r="CA436" s="33"/>
      <c r="CB436" s="33"/>
      <c r="CC436" s="33"/>
      <c r="CD436" s="33"/>
      <c r="CE436" s="33"/>
      <c r="CF436" s="33"/>
      <c r="CG436" s="33"/>
      <c r="CH436" s="33"/>
      <c r="CI436" s="33"/>
      <c r="CJ436" s="33"/>
      <c r="CK436" s="33"/>
      <c r="CL436" s="33"/>
      <c r="CM436" s="33"/>
      <c r="CN436" s="33"/>
      <c r="CO436" s="33"/>
      <c r="CP436" s="33"/>
    </row>
    <row r="437" spans="1:94" x14ac:dyDescent="0.25">
      <c r="A437" s="88"/>
      <c r="M437" s="69"/>
      <c r="N437" s="33"/>
      <c r="O437" s="33"/>
      <c r="P437" s="33"/>
      <c r="Q437" s="33"/>
      <c r="R437" s="33"/>
      <c r="S437" s="33"/>
      <c r="T437" s="33"/>
      <c r="U437" s="33"/>
      <c r="V437" s="33"/>
      <c r="W437" s="33"/>
      <c r="X437" s="33"/>
      <c r="Y437" s="33"/>
      <c r="Z437" s="33"/>
      <c r="AA437" s="33"/>
      <c r="AB437" s="33"/>
      <c r="AC437" s="33"/>
      <c r="AD437" s="33"/>
      <c r="AE437" s="33"/>
      <c r="AF437" s="33"/>
      <c r="AG437" s="33"/>
      <c r="AH437" s="33"/>
      <c r="AI437" s="33"/>
      <c r="AJ437" s="33"/>
      <c r="AK437" s="33"/>
      <c r="AL437" s="33"/>
      <c r="AM437" s="33"/>
      <c r="AN437" s="33"/>
      <c r="AO437" s="33"/>
      <c r="AP437" s="33"/>
      <c r="AQ437" s="33"/>
      <c r="AR437" s="33"/>
      <c r="AS437" s="33"/>
      <c r="AT437" s="33"/>
      <c r="AU437" s="33"/>
      <c r="AV437" s="33"/>
      <c r="AW437" s="33"/>
      <c r="AX437" s="33"/>
      <c r="AY437" s="33"/>
      <c r="AZ437" s="33"/>
      <c r="BA437" s="33"/>
      <c r="BB437" s="33"/>
      <c r="BC437" s="33"/>
      <c r="BD437" s="33"/>
      <c r="BE437" s="33"/>
      <c r="BF437" s="33"/>
      <c r="BG437" s="33"/>
      <c r="BH437" s="33"/>
      <c r="BI437" s="33"/>
      <c r="BJ437" s="33"/>
      <c r="BK437" s="33"/>
      <c r="BL437" s="33"/>
      <c r="BM437" s="33"/>
      <c r="BN437" s="33"/>
      <c r="BO437" s="33"/>
      <c r="BP437" s="33"/>
      <c r="BQ437" s="33"/>
      <c r="BR437" s="33"/>
      <c r="BS437" s="33"/>
      <c r="BT437" s="33"/>
      <c r="BU437" s="33"/>
      <c r="BV437" s="33"/>
      <c r="BW437" s="33"/>
      <c r="BX437" s="33"/>
      <c r="BY437" s="33"/>
      <c r="BZ437" s="33"/>
      <c r="CA437" s="33"/>
      <c r="CB437" s="33"/>
      <c r="CC437" s="33"/>
      <c r="CD437" s="33"/>
      <c r="CE437" s="33"/>
      <c r="CF437" s="33"/>
      <c r="CG437" s="33"/>
      <c r="CH437" s="33"/>
      <c r="CI437" s="33"/>
      <c r="CJ437" s="33"/>
      <c r="CK437" s="33"/>
      <c r="CL437" s="33"/>
      <c r="CM437" s="33"/>
      <c r="CN437" s="33"/>
      <c r="CO437" s="33"/>
      <c r="CP437" s="33"/>
    </row>
    <row r="438" spans="1:94" x14ac:dyDescent="0.25">
      <c r="A438" s="88"/>
      <c r="M438" s="69"/>
      <c r="N438" s="33"/>
      <c r="O438" s="33"/>
      <c r="P438" s="33"/>
      <c r="Q438" s="33"/>
      <c r="R438" s="33"/>
      <c r="S438" s="33"/>
      <c r="T438" s="33"/>
      <c r="U438" s="33"/>
      <c r="V438" s="33"/>
      <c r="W438" s="33"/>
      <c r="X438" s="33"/>
      <c r="Y438" s="33"/>
      <c r="Z438" s="33"/>
      <c r="AA438" s="33"/>
      <c r="AB438" s="33"/>
      <c r="AC438" s="33"/>
      <c r="AD438" s="33"/>
      <c r="AE438" s="33"/>
      <c r="AF438" s="33"/>
      <c r="AG438" s="33"/>
      <c r="AH438" s="33"/>
      <c r="AI438" s="33"/>
      <c r="AJ438" s="33"/>
      <c r="AK438" s="33"/>
      <c r="AL438" s="33"/>
      <c r="AM438" s="33"/>
      <c r="AN438" s="33"/>
      <c r="AO438" s="33"/>
      <c r="AP438" s="33"/>
      <c r="AQ438" s="33"/>
      <c r="AR438" s="33"/>
      <c r="AS438" s="33"/>
      <c r="AT438" s="33"/>
      <c r="AU438" s="33"/>
      <c r="AV438" s="33"/>
      <c r="AW438" s="33"/>
      <c r="AX438" s="33"/>
      <c r="AY438" s="33"/>
      <c r="AZ438" s="33"/>
      <c r="BA438" s="33"/>
      <c r="BB438" s="33"/>
      <c r="BC438" s="33"/>
      <c r="BD438" s="33"/>
      <c r="BE438" s="33"/>
      <c r="BF438" s="33"/>
      <c r="BG438" s="33"/>
      <c r="BH438" s="33"/>
      <c r="BI438" s="33"/>
      <c r="BJ438" s="33"/>
      <c r="BK438" s="33"/>
      <c r="BL438" s="33"/>
      <c r="BM438" s="33"/>
      <c r="BN438" s="33"/>
      <c r="BO438" s="33"/>
      <c r="BP438" s="33"/>
      <c r="BQ438" s="33"/>
      <c r="BR438" s="33"/>
      <c r="BS438" s="33"/>
      <c r="BT438" s="33"/>
      <c r="BU438" s="33"/>
      <c r="BV438" s="33"/>
      <c r="BW438" s="33"/>
      <c r="BX438" s="33"/>
      <c r="BY438" s="33"/>
      <c r="BZ438" s="33"/>
      <c r="CA438" s="33"/>
      <c r="CB438" s="33"/>
      <c r="CC438" s="33"/>
      <c r="CD438" s="33"/>
      <c r="CE438" s="33"/>
      <c r="CF438" s="33"/>
      <c r="CG438" s="33"/>
      <c r="CH438" s="33"/>
      <c r="CI438" s="33"/>
      <c r="CJ438" s="33"/>
      <c r="CK438" s="33"/>
      <c r="CL438" s="33"/>
      <c r="CM438" s="33"/>
      <c r="CN438" s="33"/>
      <c r="CO438" s="33"/>
      <c r="CP438" s="33"/>
    </row>
    <row r="439" spans="1:94" x14ac:dyDescent="0.25">
      <c r="A439" s="88"/>
      <c r="M439" s="69"/>
      <c r="N439" s="33"/>
      <c r="O439" s="33"/>
      <c r="P439" s="33"/>
      <c r="Q439" s="33"/>
      <c r="R439" s="33"/>
      <c r="S439" s="33"/>
      <c r="T439" s="33"/>
      <c r="U439" s="33"/>
      <c r="V439" s="33"/>
      <c r="W439" s="33"/>
      <c r="X439" s="33"/>
      <c r="Y439" s="33"/>
      <c r="Z439" s="33"/>
      <c r="AA439" s="33"/>
      <c r="AB439" s="33"/>
      <c r="AC439" s="33"/>
      <c r="AD439" s="33"/>
      <c r="AE439" s="33"/>
      <c r="AF439" s="33"/>
      <c r="AG439" s="33"/>
      <c r="AH439" s="33"/>
      <c r="AI439" s="33"/>
      <c r="AJ439" s="33"/>
      <c r="AK439" s="33"/>
      <c r="AL439" s="33"/>
      <c r="AM439" s="33"/>
      <c r="AN439" s="33"/>
      <c r="AO439" s="33"/>
      <c r="AP439" s="33"/>
      <c r="AQ439" s="33"/>
      <c r="AR439" s="33"/>
      <c r="AS439" s="33"/>
      <c r="AT439" s="33"/>
      <c r="AU439" s="33"/>
      <c r="AV439" s="33"/>
      <c r="AW439" s="33"/>
      <c r="AX439" s="33"/>
      <c r="AY439" s="33"/>
      <c r="AZ439" s="33"/>
      <c r="BA439" s="33"/>
      <c r="BB439" s="33"/>
      <c r="BC439" s="33"/>
      <c r="BD439" s="33"/>
      <c r="BE439" s="33"/>
      <c r="BF439" s="33"/>
      <c r="BG439" s="33"/>
      <c r="BH439" s="33"/>
      <c r="BI439" s="33"/>
      <c r="BJ439" s="33"/>
      <c r="BK439" s="33"/>
      <c r="BL439" s="33"/>
      <c r="BM439" s="33"/>
      <c r="BN439" s="33"/>
      <c r="BO439" s="33"/>
      <c r="BP439" s="33"/>
      <c r="BQ439" s="33"/>
      <c r="BR439" s="33"/>
      <c r="BS439" s="33"/>
      <c r="BT439" s="33"/>
      <c r="BU439" s="33"/>
      <c r="BV439" s="33"/>
      <c r="BW439" s="33"/>
      <c r="BX439" s="33"/>
      <c r="BY439" s="33"/>
      <c r="BZ439" s="33"/>
      <c r="CA439" s="33"/>
      <c r="CB439" s="33"/>
      <c r="CC439" s="33"/>
      <c r="CD439" s="33"/>
      <c r="CE439" s="33"/>
      <c r="CF439" s="33"/>
      <c r="CG439" s="33"/>
      <c r="CH439" s="33"/>
      <c r="CI439" s="33"/>
      <c r="CJ439" s="33"/>
      <c r="CK439" s="33"/>
      <c r="CL439" s="33"/>
      <c r="CM439" s="33"/>
      <c r="CN439" s="33"/>
      <c r="CO439" s="33"/>
      <c r="CP439" s="33"/>
    </row>
    <row r="440" spans="1:94" x14ac:dyDescent="0.25">
      <c r="A440" s="88"/>
      <c r="M440" s="69"/>
      <c r="N440" s="33"/>
      <c r="O440" s="33"/>
      <c r="P440" s="33"/>
      <c r="Q440" s="33"/>
      <c r="R440" s="33"/>
      <c r="S440" s="33"/>
      <c r="T440" s="33"/>
      <c r="U440" s="33"/>
      <c r="V440" s="33"/>
      <c r="W440" s="33"/>
      <c r="X440" s="33"/>
      <c r="Y440" s="33"/>
      <c r="Z440" s="33"/>
      <c r="AA440" s="33"/>
      <c r="AB440" s="33"/>
      <c r="AC440" s="33"/>
      <c r="AD440" s="33"/>
      <c r="AE440" s="33"/>
      <c r="AF440" s="33"/>
      <c r="AG440" s="33"/>
      <c r="AH440" s="33"/>
      <c r="AI440" s="33"/>
      <c r="AJ440" s="33"/>
      <c r="AK440" s="33"/>
      <c r="AL440" s="33"/>
      <c r="AM440" s="33"/>
      <c r="AN440" s="33"/>
      <c r="AO440" s="33"/>
      <c r="AP440" s="33"/>
      <c r="AQ440" s="33"/>
      <c r="AR440" s="33"/>
      <c r="AS440" s="33"/>
      <c r="AT440" s="33"/>
      <c r="AU440" s="33"/>
      <c r="AV440" s="33"/>
      <c r="AW440" s="33"/>
      <c r="AX440" s="33"/>
      <c r="AY440" s="33"/>
      <c r="AZ440" s="33"/>
      <c r="BA440" s="33"/>
      <c r="BB440" s="33"/>
      <c r="BC440" s="33"/>
      <c r="BD440" s="33"/>
      <c r="BE440" s="33"/>
      <c r="BF440" s="33"/>
      <c r="BG440" s="33"/>
      <c r="BH440" s="33"/>
      <c r="BI440" s="33"/>
      <c r="BJ440" s="33"/>
      <c r="BK440" s="33"/>
      <c r="BL440" s="33"/>
      <c r="BM440" s="33"/>
      <c r="BN440" s="33"/>
      <c r="BO440" s="33"/>
      <c r="BP440" s="33"/>
      <c r="BQ440" s="33"/>
      <c r="BR440" s="33"/>
      <c r="BS440" s="33"/>
      <c r="BT440" s="33"/>
      <c r="BU440" s="33"/>
      <c r="BV440" s="33"/>
      <c r="BW440" s="33"/>
      <c r="BX440" s="33"/>
      <c r="BY440" s="33"/>
      <c r="BZ440" s="33"/>
      <c r="CA440" s="33"/>
      <c r="CB440" s="33"/>
      <c r="CC440" s="33"/>
      <c r="CD440" s="33"/>
      <c r="CE440" s="33"/>
      <c r="CF440" s="33"/>
      <c r="CG440" s="33"/>
      <c r="CH440" s="33"/>
      <c r="CI440" s="33"/>
      <c r="CJ440" s="33"/>
      <c r="CK440" s="33"/>
      <c r="CL440" s="33"/>
      <c r="CM440" s="33"/>
      <c r="CN440" s="33"/>
      <c r="CO440" s="33"/>
      <c r="CP440" s="33"/>
    </row>
    <row r="441" spans="1:94" x14ac:dyDescent="0.25">
      <c r="A441" s="88"/>
      <c r="M441" s="69"/>
      <c r="N441" s="33"/>
      <c r="O441" s="33"/>
      <c r="P441" s="33"/>
      <c r="Q441" s="33"/>
      <c r="R441" s="33"/>
      <c r="S441" s="33"/>
      <c r="T441" s="33"/>
      <c r="U441" s="33"/>
      <c r="V441" s="33"/>
      <c r="W441" s="33"/>
      <c r="X441" s="33"/>
      <c r="Y441" s="33"/>
      <c r="Z441" s="33"/>
      <c r="AA441" s="33"/>
      <c r="AB441" s="33"/>
      <c r="AC441" s="33"/>
      <c r="AD441" s="33"/>
      <c r="AE441" s="33"/>
      <c r="AF441" s="33"/>
      <c r="AG441" s="33"/>
      <c r="AH441" s="33"/>
      <c r="AI441" s="33"/>
      <c r="AJ441" s="33"/>
      <c r="AK441" s="33"/>
      <c r="AL441" s="33"/>
      <c r="AM441" s="33"/>
      <c r="AN441" s="33"/>
      <c r="AO441" s="33"/>
      <c r="AP441" s="33"/>
      <c r="AQ441" s="33"/>
      <c r="AR441" s="33"/>
      <c r="AS441" s="33"/>
      <c r="AT441" s="33"/>
      <c r="AU441" s="33"/>
      <c r="AV441" s="33"/>
      <c r="AW441" s="33"/>
      <c r="AX441" s="33"/>
      <c r="AY441" s="33"/>
      <c r="AZ441" s="33"/>
      <c r="BA441" s="33"/>
      <c r="BB441" s="33"/>
      <c r="BC441" s="33"/>
      <c r="BD441" s="33"/>
      <c r="BE441" s="33"/>
      <c r="BF441" s="33"/>
      <c r="BG441" s="33"/>
      <c r="BH441" s="33"/>
      <c r="BI441" s="33"/>
      <c r="BJ441" s="33"/>
      <c r="BK441" s="33"/>
      <c r="BL441" s="33"/>
      <c r="BM441" s="33"/>
      <c r="BN441" s="33"/>
      <c r="BO441" s="33"/>
      <c r="BP441" s="33"/>
      <c r="BQ441" s="33"/>
      <c r="BR441" s="33"/>
      <c r="BS441" s="33"/>
      <c r="BT441" s="33"/>
      <c r="BU441" s="33"/>
      <c r="BV441" s="33"/>
      <c r="BW441" s="33"/>
      <c r="BX441" s="33"/>
      <c r="BY441" s="33"/>
      <c r="BZ441" s="33"/>
      <c r="CA441" s="33"/>
      <c r="CB441" s="33"/>
      <c r="CC441" s="33"/>
      <c r="CD441" s="33"/>
      <c r="CE441" s="33"/>
      <c r="CF441" s="33"/>
      <c r="CG441" s="33"/>
      <c r="CH441" s="33"/>
      <c r="CI441" s="33"/>
      <c r="CJ441" s="33"/>
      <c r="CK441" s="33"/>
      <c r="CL441" s="33"/>
      <c r="CM441" s="33"/>
      <c r="CN441" s="33"/>
      <c r="CO441" s="33"/>
      <c r="CP441" s="33"/>
    </row>
    <row r="442" spans="1:94" x14ac:dyDescent="0.25">
      <c r="A442" s="88"/>
      <c r="M442" s="69"/>
      <c r="N442" s="33"/>
      <c r="O442" s="33"/>
      <c r="P442" s="33"/>
      <c r="Q442" s="33"/>
      <c r="R442" s="33"/>
      <c r="S442" s="33"/>
      <c r="T442" s="33"/>
      <c r="U442" s="33"/>
      <c r="V442" s="33"/>
      <c r="W442" s="33"/>
      <c r="X442" s="33"/>
      <c r="Y442" s="33"/>
      <c r="Z442" s="33"/>
      <c r="AA442" s="33"/>
      <c r="AB442" s="33"/>
      <c r="AC442" s="33"/>
      <c r="AD442" s="33"/>
      <c r="AE442" s="33"/>
      <c r="AF442" s="33"/>
      <c r="AG442" s="33"/>
      <c r="AH442" s="33"/>
      <c r="AI442" s="33"/>
      <c r="AJ442" s="33"/>
      <c r="AK442" s="33"/>
      <c r="AL442" s="33"/>
      <c r="AM442" s="33"/>
      <c r="AN442" s="33"/>
      <c r="AO442" s="33"/>
      <c r="AP442" s="33"/>
      <c r="AQ442" s="33"/>
      <c r="AR442" s="33"/>
      <c r="AS442" s="33"/>
      <c r="AT442" s="33"/>
      <c r="AU442" s="33"/>
      <c r="AV442" s="33"/>
      <c r="AW442" s="33"/>
      <c r="AX442" s="33"/>
      <c r="AY442" s="33"/>
      <c r="AZ442" s="33"/>
      <c r="BA442" s="33"/>
      <c r="BB442" s="33"/>
      <c r="BC442" s="33"/>
      <c r="BD442" s="33"/>
      <c r="BE442" s="33"/>
      <c r="BF442" s="33"/>
      <c r="BG442" s="33"/>
      <c r="BH442" s="33"/>
      <c r="BI442" s="33"/>
      <c r="BJ442" s="33"/>
      <c r="BK442" s="33"/>
      <c r="BL442" s="33"/>
      <c r="BM442" s="33"/>
      <c r="BN442" s="33"/>
      <c r="BO442" s="33"/>
      <c r="BP442" s="33"/>
      <c r="BQ442" s="33"/>
      <c r="BR442" s="33"/>
      <c r="BS442" s="33"/>
      <c r="BT442" s="33"/>
      <c r="BU442" s="33"/>
      <c r="BV442" s="33"/>
      <c r="BW442" s="33"/>
      <c r="BX442" s="33"/>
      <c r="BY442" s="33"/>
      <c r="BZ442" s="33"/>
      <c r="CA442" s="33"/>
      <c r="CB442" s="33"/>
      <c r="CC442" s="33"/>
      <c r="CD442" s="33"/>
      <c r="CE442" s="33"/>
      <c r="CF442" s="33"/>
      <c r="CG442" s="33"/>
      <c r="CH442" s="33"/>
      <c r="CI442" s="33"/>
      <c r="CJ442" s="33"/>
      <c r="CK442" s="33"/>
      <c r="CL442" s="33"/>
      <c r="CM442" s="33"/>
      <c r="CN442" s="33"/>
      <c r="CO442" s="33"/>
      <c r="CP442" s="33"/>
    </row>
    <row r="443" spans="1:94" x14ac:dyDescent="0.25">
      <c r="A443" s="88"/>
      <c r="M443" s="69"/>
      <c r="N443" s="33"/>
      <c r="O443" s="33"/>
      <c r="P443" s="33"/>
      <c r="Q443" s="33"/>
      <c r="R443" s="33"/>
      <c r="S443" s="33"/>
      <c r="T443" s="33"/>
      <c r="U443" s="33"/>
      <c r="V443" s="33"/>
      <c r="W443" s="33"/>
      <c r="X443" s="33"/>
      <c r="Y443" s="33"/>
      <c r="Z443" s="33"/>
      <c r="AA443" s="33"/>
      <c r="AB443" s="33"/>
      <c r="AC443" s="33"/>
      <c r="AD443" s="33"/>
      <c r="AE443" s="33"/>
      <c r="AF443" s="33"/>
      <c r="AG443" s="33"/>
      <c r="AH443" s="33"/>
      <c r="AI443" s="33"/>
      <c r="AJ443" s="33"/>
      <c r="AK443" s="33"/>
      <c r="AL443" s="33"/>
      <c r="AM443" s="33"/>
      <c r="AN443" s="33"/>
      <c r="AO443" s="33"/>
      <c r="AP443" s="33"/>
      <c r="AQ443" s="33"/>
      <c r="AR443" s="33"/>
      <c r="AS443" s="33"/>
      <c r="AT443" s="33"/>
      <c r="AU443" s="33"/>
      <c r="AV443" s="33"/>
      <c r="AW443" s="33"/>
      <c r="AX443" s="33"/>
      <c r="AY443" s="33"/>
      <c r="AZ443" s="33"/>
      <c r="BA443" s="33"/>
      <c r="BB443" s="33"/>
      <c r="BC443" s="33"/>
      <c r="BD443" s="33"/>
      <c r="BE443" s="33"/>
      <c r="BF443" s="33"/>
      <c r="BG443" s="33"/>
      <c r="BH443" s="33"/>
      <c r="BI443" s="33"/>
      <c r="BJ443" s="33"/>
      <c r="BK443" s="33"/>
      <c r="BL443" s="33"/>
      <c r="BM443" s="33"/>
      <c r="BN443" s="33"/>
      <c r="BO443" s="33"/>
      <c r="BP443" s="33"/>
      <c r="BQ443" s="33"/>
      <c r="BR443" s="33"/>
      <c r="BS443" s="33"/>
      <c r="BT443" s="33"/>
      <c r="BU443" s="33"/>
      <c r="BV443" s="33"/>
      <c r="BW443" s="33"/>
      <c r="BX443" s="33"/>
      <c r="BY443" s="33"/>
      <c r="BZ443" s="33"/>
      <c r="CA443" s="33"/>
      <c r="CB443" s="33"/>
      <c r="CC443" s="33"/>
      <c r="CD443" s="33"/>
      <c r="CE443" s="33"/>
      <c r="CF443" s="33"/>
      <c r="CG443" s="33"/>
      <c r="CH443" s="33"/>
      <c r="CI443" s="33"/>
      <c r="CJ443" s="33"/>
      <c r="CK443" s="33"/>
      <c r="CL443" s="33"/>
      <c r="CM443" s="33"/>
      <c r="CN443" s="33"/>
      <c r="CO443" s="33"/>
      <c r="CP443" s="33"/>
    </row>
    <row r="444" spans="1:94" x14ac:dyDescent="0.25">
      <c r="A444" s="88"/>
      <c r="M444" s="69"/>
      <c r="N444" s="33"/>
      <c r="O444" s="33"/>
      <c r="P444" s="33"/>
      <c r="Q444" s="33"/>
      <c r="R444" s="33"/>
      <c r="S444" s="33"/>
      <c r="T444" s="33"/>
      <c r="U444" s="33"/>
      <c r="V444" s="33"/>
      <c r="W444" s="33"/>
      <c r="X444" s="33"/>
      <c r="Y444" s="33"/>
      <c r="Z444" s="33"/>
      <c r="AA444" s="33"/>
      <c r="AB444" s="33"/>
      <c r="AC444" s="33"/>
      <c r="AD444" s="33"/>
      <c r="AE444" s="33"/>
      <c r="AF444" s="33"/>
      <c r="AG444" s="33"/>
      <c r="AH444" s="33"/>
      <c r="AI444" s="33"/>
      <c r="AJ444" s="33"/>
      <c r="AK444" s="33"/>
      <c r="AL444" s="33"/>
      <c r="AM444" s="33"/>
      <c r="AN444" s="33"/>
      <c r="AO444" s="33"/>
      <c r="AP444" s="33"/>
      <c r="AQ444" s="33"/>
      <c r="AR444" s="33"/>
      <c r="AS444" s="33"/>
      <c r="AT444" s="33"/>
      <c r="AU444" s="33"/>
      <c r="AV444" s="33"/>
      <c r="AW444" s="33"/>
      <c r="AX444" s="33"/>
      <c r="AY444" s="33"/>
      <c r="AZ444" s="33"/>
      <c r="BA444" s="33"/>
      <c r="BB444" s="33"/>
      <c r="BC444" s="33"/>
      <c r="BD444" s="33"/>
      <c r="BE444" s="33"/>
      <c r="BF444" s="33"/>
      <c r="BG444" s="33"/>
      <c r="BH444" s="33"/>
      <c r="BI444" s="33"/>
      <c r="BJ444" s="33"/>
      <c r="BK444" s="33"/>
      <c r="BL444" s="33"/>
      <c r="BM444" s="33"/>
      <c r="BN444" s="33"/>
      <c r="BO444" s="33"/>
      <c r="BP444" s="33"/>
      <c r="BQ444" s="33"/>
      <c r="BR444" s="33"/>
      <c r="BS444" s="33"/>
      <c r="BT444" s="33"/>
      <c r="BU444" s="33"/>
      <c r="BV444" s="33"/>
      <c r="BW444" s="33"/>
      <c r="BX444" s="33"/>
      <c r="BY444" s="33"/>
      <c r="BZ444" s="33"/>
      <c r="CA444" s="33"/>
      <c r="CB444" s="33"/>
      <c r="CC444" s="33"/>
      <c r="CD444" s="33"/>
      <c r="CE444" s="33"/>
      <c r="CF444" s="33"/>
      <c r="CG444" s="33"/>
      <c r="CH444" s="33"/>
      <c r="CI444" s="33"/>
      <c r="CJ444" s="33"/>
      <c r="CK444" s="33"/>
      <c r="CL444" s="33"/>
      <c r="CM444" s="33"/>
      <c r="CN444" s="33"/>
      <c r="CO444" s="33"/>
      <c r="CP444" s="33"/>
    </row>
    <row r="445" spans="1:94" x14ac:dyDescent="0.25">
      <c r="A445" s="88"/>
      <c r="M445" s="69"/>
      <c r="N445" s="33"/>
      <c r="O445" s="33"/>
      <c r="P445" s="33"/>
      <c r="Q445" s="33"/>
      <c r="R445" s="33"/>
      <c r="S445" s="33"/>
      <c r="T445" s="33"/>
      <c r="U445" s="33"/>
      <c r="V445" s="33"/>
      <c r="W445" s="33"/>
      <c r="X445" s="33"/>
      <c r="Y445" s="33"/>
      <c r="Z445" s="33"/>
      <c r="AA445" s="33"/>
      <c r="AB445" s="33"/>
      <c r="AC445" s="33"/>
      <c r="AD445" s="33"/>
      <c r="AE445" s="33"/>
      <c r="AF445" s="33"/>
      <c r="AG445" s="33"/>
      <c r="AH445" s="33"/>
      <c r="AI445" s="33"/>
      <c r="AJ445" s="33"/>
      <c r="AK445" s="33"/>
      <c r="AL445" s="33"/>
      <c r="AM445" s="33"/>
      <c r="AN445" s="33"/>
      <c r="AO445" s="33"/>
      <c r="AP445" s="33"/>
      <c r="AQ445" s="33"/>
      <c r="AR445" s="33"/>
      <c r="AS445" s="33"/>
      <c r="AT445" s="33"/>
      <c r="AU445" s="33"/>
      <c r="AV445" s="33"/>
      <c r="AW445" s="33"/>
      <c r="AX445" s="33"/>
      <c r="AY445" s="33"/>
      <c r="AZ445" s="33"/>
      <c r="BA445" s="33"/>
      <c r="BB445" s="33"/>
      <c r="BC445" s="33"/>
      <c r="BD445" s="33"/>
      <c r="BE445" s="33"/>
      <c r="BF445" s="33"/>
      <c r="BG445" s="33"/>
      <c r="BH445" s="33"/>
      <c r="BI445" s="33"/>
      <c r="BJ445" s="33"/>
      <c r="BK445" s="33"/>
      <c r="BL445" s="33"/>
      <c r="BM445" s="33"/>
      <c r="BN445" s="33"/>
      <c r="BO445" s="33"/>
      <c r="BP445" s="33"/>
      <c r="BQ445" s="33"/>
      <c r="BR445" s="33"/>
      <c r="BS445" s="33"/>
      <c r="BT445" s="33"/>
      <c r="BU445" s="33"/>
      <c r="BV445" s="33"/>
      <c r="BW445" s="33"/>
      <c r="BX445" s="33"/>
      <c r="BY445" s="33"/>
      <c r="BZ445" s="33"/>
      <c r="CA445" s="33"/>
      <c r="CB445" s="33"/>
      <c r="CC445" s="33"/>
      <c r="CD445" s="33"/>
      <c r="CE445" s="33"/>
      <c r="CF445" s="33"/>
      <c r="CG445" s="33"/>
      <c r="CH445" s="33"/>
      <c r="CI445" s="33"/>
      <c r="CJ445" s="33"/>
      <c r="CK445" s="33"/>
      <c r="CL445" s="33"/>
      <c r="CM445" s="33"/>
      <c r="CN445" s="33"/>
      <c r="CO445" s="33"/>
      <c r="CP445" s="33"/>
    </row>
    <row r="446" spans="1:94" x14ac:dyDescent="0.25">
      <c r="A446" s="88"/>
      <c r="M446" s="69"/>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33"/>
      <c r="AL446" s="33"/>
      <c r="AM446" s="33"/>
      <c r="AN446" s="33"/>
      <c r="AO446" s="33"/>
      <c r="AP446" s="33"/>
      <c r="AQ446" s="33"/>
      <c r="AR446" s="33"/>
      <c r="AS446" s="33"/>
      <c r="AT446" s="33"/>
      <c r="AU446" s="33"/>
      <c r="AV446" s="33"/>
      <c r="AW446" s="33"/>
      <c r="AX446" s="33"/>
      <c r="AY446" s="33"/>
      <c r="AZ446" s="33"/>
      <c r="BA446" s="33"/>
      <c r="BB446" s="33"/>
      <c r="BC446" s="33"/>
      <c r="BD446" s="33"/>
      <c r="BE446" s="33"/>
      <c r="BF446" s="33"/>
      <c r="BG446" s="33"/>
      <c r="BH446" s="33"/>
      <c r="BI446" s="33"/>
      <c r="BJ446" s="33"/>
      <c r="BK446" s="33"/>
      <c r="BL446" s="33"/>
      <c r="BM446" s="33"/>
      <c r="BN446" s="33"/>
      <c r="BO446" s="33"/>
      <c r="BP446" s="33"/>
      <c r="BQ446" s="33"/>
      <c r="BR446" s="33"/>
      <c r="BS446" s="33"/>
      <c r="BT446" s="33"/>
      <c r="BU446" s="33"/>
      <c r="BV446" s="33"/>
      <c r="BW446" s="33"/>
      <c r="BX446" s="33"/>
      <c r="BY446" s="33"/>
      <c r="BZ446" s="33"/>
      <c r="CA446" s="33"/>
      <c r="CB446" s="33"/>
      <c r="CC446" s="33"/>
      <c r="CD446" s="33"/>
      <c r="CE446" s="33"/>
      <c r="CF446" s="33"/>
      <c r="CG446" s="33"/>
      <c r="CH446" s="33"/>
      <c r="CI446" s="33"/>
      <c r="CJ446" s="33"/>
      <c r="CK446" s="33"/>
      <c r="CL446" s="33"/>
      <c r="CM446" s="33"/>
      <c r="CN446" s="33"/>
      <c r="CO446" s="33"/>
      <c r="CP446" s="33"/>
    </row>
    <row r="447" spans="1:94" x14ac:dyDescent="0.25">
      <c r="A447" s="88"/>
      <c r="M447" s="69"/>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3"/>
      <c r="AL447" s="33"/>
      <c r="AM447" s="33"/>
      <c r="AN447" s="33"/>
      <c r="AO447" s="33"/>
      <c r="AP447" s="33"/>
      <c r="AQ447" s="33"/>
      <c r="AR447" s="33"/>
      <c r="AS447" s="33"/>
      <c r="AT447" s="33"/>
      <c r="AU447" s="33"/>
      <c r="AV447" s="33"/>
      <c r="AW447" s="33"/>
      <c r="AX447" s="33"/>
      <c r="AY447" s="33"/>
      <c r="AZ447" s="33"/>
      <c r="BA447" s="33"/>
      <c r="BB447" s="33"/>
      <c r="BC447" s="33"/>
      <c r="BD447" s="33"/>
      <c r="BE447" s="33"/>
      <c r="BF447" s="33"/>
      <c r="BG447" s="33"/>
      <c r="BH447" s="33"/>
      <c r="BI447" s="33"/>
      <c r="BJ447" s="33"/>
      <c r="BK447" s="33"/>
      <c r="BL447" s="33"/>
      <c r="BM447" s="33"/>
      <c r="BN447" s="33"/>
      <c r="BO447" s="33"/>
      <c r="BP447" s="33"/>
      <c r="BQ447" s="33"/>
      <c r="BR447" s="33"/>
      <c r="BS447" s="33"/>
      <c r="BT447" s="33"/>
      <c r="BU447" s="33"/>
      <c r="BV447" s="33"/>
      <c r="BW447" s="33"/>
      <c r="BX447" s="33"/>
      <c r="BY447" s="33"/>
      <c r="BZ447" s="33"/>
      <c r="CA447" s="33"/>
      <c r="CB447" s="33"/>
      <c r="CC447" s="33"/>
      <c r="CD447" s="33"/>
      <c r="CE447" s="33"/>
      <c r="CF447" s="33"/>
      <c r="CG447" s="33"/>
      <c r="CH447" s="33"/>
      <c r="CI447" s="33"/>
      <c r="CJ447" s="33"/>
      <c r="CK447" s="33"/>
      <c r="CL447" s="33"/>
      <c r="CM447" s="33"/>
      <c r="CN447" s="33"/>
      <c r="CO447" s="33"/>
      <c r="CP447" s="33"/>
    </row>
    <row r="448" spans="1:94" x14ac:dyDescent="0.25">
      <c r="A448" s="88"/>
      <c r="M448" s="69"/>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3"/>
      <c r="AL448" s="33"/>
      <c r="AM448" s="33"/>
      <c r="AN448" s="33"/>
      <c r="AO448" s="33"/>
      <c r="AP448" s="33"/>
      <c r="AQ448" s="33"/>
      <c r="AR448" s="33"/>
      <c r="AS448" s="33"/>
      <c r="AT448" s="33"/>
      <c r="AU448" s="33"/>
      <c r="AV448" s="33"/>
      <c r="AW448" s="33"/>
      <c r="AX448" s="33"/>
      <c r="AY448" s="33"/>
      <c r="AZ448" s="33"/>
      <c r="BA448" s="33"/>
      <c r="BB448" s="33"/>
      <c r="BC448" s="33"/>
      <c r="BD448" s="33"/>
      <c r="BE448" s="33"/>
      <c r="BF448" s="33"/>
      <c r="BG448" s="33"/>
      <c r="BH448" s="33"/>
      <c r="BI448" s="33"/>
      <c r="BJ448" s="33"/>
      <c r="BK448" s="33"/>
      <c r="BL448" s="33"/>
      <c r="BM448" s="33"/>
      <c r="BN448" s="33"/>
      <c r="BO448" s="33"/>
      <c r="BP448" s="33"/>
      <c r="BQ448" s="33"/>
      <c r="BR448" s="33"/>
      <c r="BS448" s="33"/>
      <c r="BT448" s="33"/>
      <c r="BU448" s="33"/>
      <c r="BV448" s="33"/>
      <c r="BW448" s="33"/>
      <c r="BX448" s="33"/>
      <c r="BY448" s="33"/>
      <c r="BZ448" s="33"/>
      <c r="CA448" s="33"/>
      <c r="CB448" s="33"/>
      <c r="CC448" s="33"/>
      <c r="CD448" s="33"/>
      <c r="CE448" s="33"/>
      <c r="CF448" s="33"/>
      <c r="CG448" s="33"/>
      <c r="CH448" s="33"/>
      <c r="CI448" s="33"/>
      <c r="CJ448" s="33"/>
      <c r="CK448" s="33"/>
      <c r="CL448" s="33"/>
      <c r="CM448" s="33"/>
      <c r="CN448" s="33"/>
      <c r="CO448" s="33"/>
      <c r="CP448" s="33"/>
    </row>
    <row r="449" spans="1:94" x14ac:dyDescent="0.25">
      <c r="A449" s="88"/>
      <c r="M449" s="69"/>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c r="AK449" s="33"/>
      <c r="AL449" s="33"/>
      <c r="AM449" s="33"/>
      <c r="AN449" s="33"/>
      <c r="AO449" s="33"/>
      <c r="AP449" s="33"/>
      <c r="AQ449" s="33"/>
      <c r="AR449" s="33"/>
      <c r="AS449" s="33"/>
      <c r="AT449" s="33"/>
      <c r="AU449" s="33"/>
      <c r="AV449" s="33"/>
      <c r="AW449" s="33"/>
      <c r="AX449" s="33"/>
      <c r="AY449" s="33"/>
      <c r="AZ449" s="33"/>
      <c r="BA449" s="33"/>
      <c r="BB449" s="33"/>
      <c r="BC449" s="33"/>
      <c r="BD449" s="33"/>
      <c r="BE449" s="33"/>
      <c r="BF449" s="33"/>
      <c r="BG449" s="33"/>
      <c r="BH449" s="33"/>
      <c r="BI449" s="33"/>
      <c r="BJ449" s="33"/>
      <c r="BK449" s="33"/>
      <c r="BL449" s="33"/>
      <c r="BM449" s="33"/>
      <c r="BN449" s="33"/>
      <c r="BO449" s="33"/>
      <c r="BP449" s="33"/>
      <c r="BQ449" s="33"/>
      <c r="BR449" s="33"/>
      <c r="BS449" s="33"/>
      <c r="BT449" s="33"/>
      <c r="BU449" s="33"/>
      <c r="BV449" s="33"/>
      <c r="BW449" s="33"/>
      <c r="BX449" s="33"/>
      <c r="BY449" s="33"/>
      <c r="BZ449" s="33"/>
      <c r="CA449" s="33"/>
      <c r="CB449" s="33"/>
      <c r="CC449" s="33"/>
      <c r="CD449" s="33"/>
      <c r="CE449" s="33"/>
      <c r="CF449" s="33"/>
      <c r="CG449" s="33"/>
      <c r="CH449" s="33"/>
      <c r="CI449" s="33"/>
      <c r="CJ449" s="33"/>
      <c r="CK449" s="33"/>
      <c r="CL449" s="33"/>
      <c r="CM449" s="33"/>
      <c r="CN449" s="33"/>
      <c r="CO449" s="33"/>
      <c r="CP449" s="33"/>
    </row>
    <row r="450" spans="1:94" x14ac:dyDescent="0.25">
      <c r="A450" s="88"/>
      <c r="M450" s="69"/>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c r="AK450" s="33"/>
      <c r="AL450" s="33"/>
      <c r="AM450" s="33"/>
      <c r="AN450" s="33"/>
      <c r="AO450" s="33"/>
      <c r="AP450" s="33"/>
      <c r="AQ450" s="33"/>
      <c r="AR450" s="33"/>
      <c r="AS450" s="33"/>
      <c r="AT450" s="33"/>
      <c r="AU450" s="33"/>
      <c r="AV450" s="33"/>
      <c r="AW450" s="33"/>
      <c r="AX450" s="33"/>
      <c r="AY450" s="33"/>
      <c r="AZ450" s="33"/>
      <c r="BA450" s="33"/>
      <c r="BB450" s="33"/>
      <c r="BC450" s="33"/>
      <c r="BD450" s="33"/>
      <c r="BE450" s="33"/>
      <c r="BF450" s="33"/>
      <c r="BG450" s="33"/>
      <c r="BH450" s="33"/>
      <c r="BI450" s="33"/>
      <c r="BJ450" s="33"/>
      <c r="BK450" s="33"/>
      <c r="BL450" s="33"/>
      <c r="BM450" s="33"/>
      <c r="BN450" s="33"/>
      <c r="BO450" s="33"/>
      <c r="BP450" s="33"/>
      <c r="BQ450" s="33"/>
      <c r="BR450" s="33"/>
      <c r="BS450" s="33"/>
      <c r="BT450" s="33"/>
      <c r="BU450" s="33"/>
      <c r="BV450" s="33"/>
      <c r="BW450" s="33"/>
      <c r="BX450" s="33"/>
      <c r="BY450" s="33"/>
      <c r="BZ450" s="33"/>
      <c r="CA450" s="33"/>
      <c r="CB450" s="33"/>
      <c r="CC450" s="33"/>
      <c r="CD450" s="33"/>
      <c r="CE450" s="33"/>
      <c r="CF450" s="33"/>
      <c r="CG450" s="33"/>
      <c r="CH450" s="33"/>
      <c r="CI450" s="33"/>
      <c r="CJ450" s="33"/>
      <c r="CK450" s="33"/>
      <c r="CL450" s="33"/>
      <c r="CM450" s="33"/>
      <c r="CN450" s="33"/>
      <c r="CO450" s="33"/>
      <c r="CP450" s="33"/>
    </row>
    <row r="451" spans="1:94" x14ac:dyDescent="0.25">
      <c r="A451" s="88"/>
      <c r="M451" s="69"/>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c r="AK451" s="33"/>
      <c r="AL451" s="33"/>
      <c r="AM451" s="33"/>
      <c r="AN451" s="33"/>
      <c r="AO451" s="33"/>
      <c r="AP451" s="33"/>
      <c r="AQ451" s="33"/>
      <c r="AR451" s="33"/>
      <c r="AS451" s="33"/>
      <c r="AT451" s="33"/>
      <c r="AU451" s="33"/>
      <c r="AV451" s="33"/>
      <c r="AW451" s="33"/>
      <c r="AX451" s="33"/>
      <c r="AY451" s="33"/>
      <c r="AZ451" s="33"/>
      <c r="BA451" s="33"/>
      <c r="BB451" s="33"/>
      <c r="BC451" s="33"/>
      <c r="BD451" s="33"/>
      <c r="BE451" s="33"/>
      <c r="BF451" s="33"/>
      <c r="BG451" s="33"/>
      <c r="BH451" s="33"/>
      <c r="BI451" s="33"/>
      <c r="BJ451" s="33"/>
      <c r="BK451" s="33"/>
      <c r="BL451" s="33"/>
      <c r="BM451" s="33"/>
      <c r="BN451" s="33"/>
      <c r="BO451" s="33"/>
      <c r="BP451" s="33"/>
      <c r="BQ451" s="33"/>
      <c r="BR451" s="33"/>
      <c r="BS451" s="33"/>
      <c r="BT451" s="33"/>
      <c r="BU451" s="33"/>
      <c r="BV451" s="33"/>
      <c r="BW451" s="33"/>
      <c r="BX451" s="33"/>
      <c r="BY451" s="33"/>
      <c r="BZ451" s="33"/>
      <c r="CA451" s="33"/>
      <c r="CB451" s="33"/>
      <c r="CC451" s="33"/>
      <c r="CD451" s="33"/>
      <c r="CE451" s="33"/>
      <c r="CF451" s="33"/>
      <c r="CG451" s="33"/>
      <c r="CH451" s="33"/>
      <c r="CI451" s="33"/>
      <c r="CJ451" s="33"/>
      <c r="CK451" s="33"/>
      <c r="CL451" s="33"/>
      <c r="CM451" s="33"/>
      <c r="CN451" s="33"/>
      <c r="CO451" s="33"/>
      <c r="CP451" s="33"/>
    </row>
    <row r="452" spans="1:94" x14ac:dyDescent="0.25">
      <c r="A452" s="88"/>
      <c r="M452" s="69"/>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c r="AK452" s="33"/>
      <c r="AL452" s="33"/>
      <c r="AM452" s="33"/>
      <c r="AN452" s="33"/>
      <c r="AO452" s="33"/>
      <c r="AP452" s="33"/>
      <c r="AQ452" s="33"/>
      <c r="AR452" s="33"/>
      <c r="AS452" s="33"/>
      <c r="AT452" s="33"/>
      <c r="AU452" s="33"/>
      <c r="AV452" s="33"/>
      <c r="AW452" s="33"/>
      <c r="AX452" s="33"/>
      <c r="AY452" s="33"/>
      <c r="AZ452" s="33"/>
      <c r="BA452" s="33"/>
      <c r="BB452" s="33"/>
      <c r="BC452" s="33"/>
      <c r="BD452" s="33"/>
      <c r="BE452" s="33"/>
      <c r="BF452" s="33"/>
      <c r="BG452" s="33"/>
      <c r="BH452" s="33"/>
      <c r="BI452" s="33"/>
      <c r="BJ452" s="33"/>
      <c r="BK452" s="33"/>
      <c r="BL452" s="33"/>
      <c r="BM452" s="33"/>
      <c r="BN452" s="33"/>
      <c r="BO452" s="33"/>
      <c r="BP452" s="33"/>
      <c r="BQ452" s="33"/>
      <c r="BR452" s="33"/>
      <c r="BS452" s="33"/>
      <c r="BT452" s="33"/>
      <c r="BU452" s="33"/>
      <c r="BV452" s="33"/>
      <c r="BW452" s="33"/>
      <c r="BX452" s="33"/>
      <c r="BY452" s="33"/>
      <c r="BZ452" s="33"/>
      <c r="CA452" s="33"/>
      <c r="CB452" s="33"/>
      <c r="CC452" s="33"/>
      <c r="CD452" s="33"/>
      <c r="CE452" s="33"/>
      <c r="CF452" s="33"/>
      <c r="CG452" s="33"/>
      <c r="CH452" s="33"/>
      <c r="CI452" s="33"/>
      <c r="CJ452" s="33"/>
      <c r="CK452" s="33"/>
      <c r="CL452" s="33"/>
      <c r="CM452" s="33"/>
      <c r="CN452" s="33"/>
      <c r="CO452" s="33"/>
      <c r="CP452" s="33"/>
    </row>
    <row r="453" spans="1:94" x14ac:dyDescent="0.25">
      <c r="A453" s="88"/>
      <c r="M453" s="69"/>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c r="AK453" s="33"/>
      <c r="AL453" s="33"/>
      <c r="AM453" s="33"/>
      <c r="AN453" s="33"/>
      <c r="AO453" s="33"/>
      <c r="AP453" s="33"/>
      <c r="AQ453" s="33"/>
      <c r="AR453" s="33"/>
      <c r="AS453" s="33"/>
      <c r="AT453" s="33"/>
      <c r="AU453" s="33"/>
      <c r="AV453" s="33"/>
      <c r="AW453" s="33"/>
      <c r="AX453" s="33"/>
      <c r="AY453" s="33"/>
      <c r="AZ453" s="33"/>
      <c r="BA453" s="33"/>
      <c r="BB453" s="33"/>
      <c r="BC453" s="33"/>
      <c r="BD453" s="33"/>
      <c r="BE453" s="33"/>
      <c r="BF453" s="33"/>
      <c r="BG453" s="33"/>
      <c r="BH453" s="33"/>
      <c r="BI453" s="33"/>
      <c r="BJ453" s="33"/>
      <c r="BK453" s="33"/>
      <c r="BL453" s="33"/>
      <c r="BM453" s="33"/>
      <c r="BN453" s="33"/>
      <c r="BO453" s="33"/>
      <c r="BP453" s="33"/>
      <c r="BQ453" s="33"/>
      <c r="BR453" s="33"/>
      <c r="BS453" s="33"/>
      <c r="BT453" s="33"/>
      <c r="BU453" s="33"/>
      <c r="BV453" s="33"/>
      <c r="BW453" s="33"/>
      <c r="BX453" s="33"/>
      <c r="BY453" s="33"/>
      <c r="BZ453" s="33"/>
      <c r="CA453" s="33"/>
      <c r="CB453" s="33"/>
      <c r="CC453" s="33"/>
      <c r="CD453" s="33"/>
      <c r="CE453" s="33"/>
      <c r="CF453" s="33"/>
      <c r="CG453" s="33"/>
      <c r="CH453" s="33"/>
      <c r="CI453" s="33"/>
      <c r="CJ453" s="33"/>
      <c r="CK453" s="33"/>
      <c r="CL453" s="33"/>
      <c r="CM453" s="33"/>
      <c r="CN453" s="33"/>
      <c r="CO453" s="33"/>
      <c r="CP453" s="33"/>
    </row>
    <row r="454" spans="1:94" x14ac:dyDescent="0.25">
      <c r="A454" s="88"/>
      <c r="M454" s="69"/>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3"/>
      <c r="AK454" s="33"/>
      <c r="AL454" s="33"/>
      <c r="AM454" s="33"/>
      <c r="AN454" s="33"/>
      <c r="AO454" s="33"/>
      <c r="AP454" s="33"/>
      <c r="AQ454" s="33"/>
      <c r="AR454" s="33"/>
      <c r="AS454" s="33"/>
      <c r="AT454" s="33"/>
      <c r="AU454" s="33"/>
      <c r="AV454" s="33"/>
      <c r="AW454" s="33"/>
      <c r="AX454" s="33"/>
      <c r="AY454" s="33"/>
      <c r="AZ454" s="33"/>
      <c r="BA454" s="33"/>
      <c r="BB454" s="33"/>
      <c r="BC454" s="33"/>
      <c r="BD454" s="33"/>
      <c r="BE454" s="33"/>
      <c r="BF454" s="33"/>
      <c r="BG454" s="33"/>
      <c r="BH454" s="33"/>
      <c r="BI454" s="33"/>
      <c r="BJ454" s="33"/>
      <c r="BK454" s="33"/>
      <c r="BL454" s="33"/>
      <c r="BM454" s="33"/>
      <c r="BN454" s="33"/>
      <c r="BO454" s="33"/>
      <c r="BP454" s="33"/>
      <c r="BQ454" s="33"/>
      <c r="BR454" s="33"/>
      <c r="BS454" s="33"/>
      <c r="BT454" s="33"/>
      <c r="BU454" s="33"/>
      <c r="BV454" s="33"/>
      <c r="BW454" s="33"/>
      <c r="BX454" s="33"/>
      <c r="BY454" s="33"/>
      <c r="BZ454" s="33"/>
      <c r="CA454" s="33"/>
      <c r="CB454" s="33"/>
      <c r="CC454" s="33"/>
      <c r="CD454" s="33"/>
      <c r="CE454" s="33"/>
      <c r="CF454" s="33"/>
      <c r="CG454" s="33"/>
      <c r="CH454" s="33"/>
      <c r="CI454" s="33"/>
      <c r="CJ454" s="33"/>
      <c r="CK454" s="33"/>
      <c r="CL454" s="33"/>
      <c r="CM454" s="33"/>
      <c r="CN454" s="33"/>
      <c r="CO454" s="33"/>
      <c r="CP454" s="33"/>
    </row>
    <row r="455" spans="1:94" x14ac:dyDescent="0.25">
      <c r="A455" s="88"/>
      <c r="M455" s="69"/>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AK455" s="33"/>
      <c r="AL455" s="33"/>
      <c r="AM455" s="33"/>
      <c r="AN455" s="33"/>
      <c r="AO455" s="33"/>
      <c r="AP455" s="33"/>
      <c r="AQ455" s="33"/>
      <c r="AR455" s="33"/>
      <c r="AS455" s="33"/>
      <c r="AT455" s="33"/>
      <c r="AU455" s="33"/>
      <c r="AV455" s="33"/>
      <c r="AW455" s="33"/>
      <c r="AX455" s="33"/>
      <c r="AY455" s="33"/>
      <c r="AZ455" s="33"/>
      <c r="BA455" s="33"/>
      <c r="BB455" s="33"/>
      <c r="BC455" s="33"/>
      <c r="BD455" s="33"/>
      <c r="BE455" s="33"/>
      <c r="BF455" s="33"/>
      <c r="BG455" s="33"/>
      <c r="BH455" s="33"/>
      <c r="BI455" s="33"/>
      <c r="BJ455" s="33"/>
      <c r="BK455" s="33"/>
      <c r="BL455" s="33"/>
      <c r="BM455" s="33"/>
      <c r="BN455" s="33"/>
      <c r="BO455" s="33"/>
      <c r="BP455" s="33"/>
      <c r="BQ455" s="33"/>
      <c r="BR455" s="33"/>
      <c r="BS455" s="33"/>
      <c r="BT455" s="33"/>
      <c r="BU455" s="33"/>
      <c r="BV455" s="33"/>
      <c r="BW455" s="33"/>
      <c r="BX455" s="33"/>
      <c r="BY455" s="33"/>
      <c r="BZ455" s="33"/>
      <c r="CA455" s="33"/>
      <c r="CB455" s="33"/>
      <c r="CC455" s="33"/>
      <c r="CD455" s="33"/>
      <c r="CE455" s="33"/>
      <c r="CF455" s="33"/>
      <c r="CG455" s="33"/>
      <c r="CH455" s="33"/>
      <c r="CI455" s="33"/>
      <c r="CJ455" s="33"/>
      <c r="CK455" s="33"/>
      <c r="CL455" s="33"/>
      <c r="CM455" s="33"/>
      <c r="CN455" s="33"/>
      <c r="CO455" s="33"/>
      <c r="CP455" s="33"/>
    </row>
    <row r="456" spans="1:94" x14ac:dyDescent="0.25">
      <c r="A456" s="88"/>
      <c r="M456" s="69"/>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c r="AK456" s="33"/>
      <c r="AL456" s="33"/>
      <c r="AM456" s="33"/>
      <c r="AN456" s="33"/>
      <c r="AO456" s="33"/>
      <c r="AP456" s="33"/>
      <c r="AQ456" s="33"/>
      <c r="AR456" s="33"/>
      <c r="AS456" s="33"/>
      <c r="AT456" s="33"/>
      <c r="AU456" s="33"/>
      <c r="AV456" s="33"/>
      <c r="AW456" s="33"/>
      <c r="AX456" s="33"/>
      <c r="AY456" s="33"/>
      <c r="AZ456" s="33"/>
      <c r="BA456" s="33"/>
      <c r="BB456" s="33"/>
      <c r="BC456" s="33"/>
      <c r="BD456" s="33"/>
      <c r="BE456" s="33"/>
      <c r="BF456" s="33"/>
      <c r="BG456" s="33"/>
      <c r="BH456" s="33"/>
      <c r="BI456" s="33"/>
      <c r="BJ456" s="33"/>
      <c r="BK456" s="33"/>
      <c r="BL456" s="33"/>
      <c r="BM456" s="33"/>
      <c r="BN456" s="33"/>
      <c r="BO456" s="33"/>
      <c r="BP456" s="33"/>
      <c r="BQ456" s="33"/>
      <c r="BR456" s="33"/>
      <c r="BS456" s="33"/>
      <c r="BT456" s="33"/>
      <c r="BU456" s="33"/>
      <c r="BV456" s="33"/>
      <c r="BW456" s="33"/>
      <c r="BX456" s="33"/>
      <c r="BY456" s="33"/>
      <c r="BZ456" s="33"/>
      <c r="CA456" s="33"/>
      <c r="CB456" s="33"/>
      <c r="CC456" s="33"/>
      <c r="CD456" s="33"/>
      <c r="CE456" s="33"/>
      <c r="CF456" s="33"/>
      <c r="CG456" s="33"/>
      <c r="CH456" s="33"/>
      <c r="CI456" s="33"/>
      <c r="CJ456" s="33"/>
      <c r="CK456" s="33"/>
      <c r="CL456" s="33"/>
      <c r="CM456" s="33"/>
      <c r="CN456" s="33"/>
      <c r="CO456" s="33"/>
      <c r="CP456" s="33"/>
    </row>
    <row r="457" spans="1:94" x14ac:dyDescent="0.25">
      <c r="A457" s="88"/>
      <c r="M457" s="69"/>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c r="AK457" s="33"/>
      <c r="AL457" s="33"/>
      <c r="AM457" s="33"/>
      <c r="AN457" s="33"/>
      <c r="AO457" s="33"/>
      <c r="AP457" s="33"/>
      <c r="AQ457" s="33"/>
      <c r="AR457" s="33"/>
      <c r="AS457" s="33"/>
      <c r="AT457" s="33"/>
      <c r="AU457" s="33"/>
      <c r="AV457" s="33"/>
      <c r="AW457" s="33"/>
      <c r="AX457" s="33"/>
      <c r="AY457" s="33"/>
      <c r="AZ457" s="33"/>
      <c r="BA457" s="33"/>
      <c r="BB457" s="33"/>
      <c r="BC457" s="33"/>
      <c r="BD457" s="33"/>
      <c r="BE457" s="33"/>
      <c r="BF457" s="33"/>
      <c r="BG457" s="33"/>
      <c r="BH457" s="33"/>
      <c r="BI457" s="33"/>
      <c r="BJ457" s="33"/>
      <c r="BK457" s="33"/>
      <c r="BL457" s="33"/>
      <c r="BM457" s="33"/>
      <c r="BN457" s="33"/>
      <c r="BO457" s="33"/>
      <c r="BP457" s="33"/>
      <c r="BQ457" s="33"/>
      <c r="BR457" s="33"/>
      <c r="BS457" s="33"/>
      <c r="BT457" s="33"/>
      <c r="BU457" s="33"/>
      <c r="BV457" s="33"/>
      <c r="BW457" s="33"/>
      <c r="BX457" s="33"/>
      <c r="BY457" s="33"/>
      <c r="BZ457" s="33"/>
      <c r="CA457" s="33"/>
      <c r="CB457" s="33"/>
      <c r="CC457" s="33"/>
      <c r="CD457" s="33"/>
      <c r="CE457" s="33"/>
      <c r="CF457" s="33"/>
      <c r="CG457" s="33"/>
      <c r="CH457" s="33"/>
      <c r="CI457" s="33"/>
      <c r="CJ457" s="33"/>
      <c r="CK457" s="33"/>
      <c r="CL457" s="33"/>
      <c r="CM457" s="33"/>
      <c r="CN457" s="33"/>
      <c r="CO457" s="33"/>
      <c r="CP457" s="33"/>
    </row>
    <row r="458" spans="1:94" x14ac:dyDescent="0.25">
      <c r="A458" s="88"/>
      <c r="M458" s="69"/>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c r="AK458" s="33"/>
      <c r="AL458" s="33"/>
      <c r="AM458" s="33"/>
      <c r="AN458" s="33"/>
      <c r="AO458" s="33"/>
      <c r="AP458" s="33"/>
      <c r="AQ458" s="33"/>
      <c r="AR458" s="33"/>
      <c r="AS458" s="33"/>
      <c r="AT458" s="33"/>
      <c r="AU458" s="33"/>
      <c r="AV458" s="33"/>
      <c r="AW458" s="33"/>
      <c r="AX458" s="33"/>
      <c r="AY458" s="33"/>
      <c r="AZ458" s="33"/>
      <c r="BA458" s="33"/>
      <c r="BB458" s="33"/>
      <c r="BC458" s="33"/>
      <c r="BD458" s="33"/>
      <c r="BE458" s="33"/>
      <c r="BF458" s="33"/>
      <c r="BG458" s="33"/>
      <c r="BH458" s="33"/>
      <c r="BI458" s="33"/>
      <c r="BJ458" s="33"/>
      <c r="BK458" s="33"/>
      <c r="BL458" s="33"/>
      <c r="BM458" s="33"/>
      <c r="BN458" s="33"/>
      <c r="BO458" s="33"/>
      <c r="BP458" s="33"/>
      <c r="BQ458" s="33"/>
      <c r="BR458" s="33"/>
      <c r="BS458" s="33"/>
      <c r="BT458" s="33"/>
      <c r="BU458" s="33"/>
      <c r="BV458" s="33"/>
      <c r="BW458" s="33"/>
      <c r="BX458" s="33"/>
      <c r="BY458" s="33"/>
      <c r="BZ458" s="33"/>
      <c r="CA458" s="33"/>
      <c r="CB458" s="33"/>
      <c r="CC458" s="33"/>
      <c r="CD458" s="33"/>
      <c r="CE458" s="33"/>
      <c r="CF458" s="33"/>
      <c r="CG458" s="33"/>
      <c r="CH458" s="33"/>
      <c r="CI458" s="33"/>
      <c r="CJ458" s="33"/>
      <c r="CK458" s="33"/>
      <c r="CL458" s="33"/>
      <c r="CM458" s="33"/>
      <c r="CN458" s="33"/>
      <c r="CO458" s="33"/>
      <c r="CP458" s="33"/>
    </row>
    <row r="459" spans="1:94" x14ac:dyDescent="0.25">
      <c r="A459" s="88"/>
      <c r="M459" s="69"/>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c r="AK459" s="33"/>
      <c r="AL459" s="33"/>
      <c r="AM459" s="33"/>
      <c r="AN459" s="33"/>
      <c r="AO459" s="33"/>
      <c r="AP459" s="33"/>
      <c r="AQ459" s="33"/>
      <c r="AR459" s="33"/>
      <c r="AS459" s="33"/>
      <c r="AT459" s="33"/>
      <c r="AU459" s="33"/>
      <c r="AV459" s="33"/>
      <c r="AW459" s="33"/>
      <c r="AX459" s="33"/>
      <c r="AY459" s="33"/>
      <c r="AZ459" s="33"/>
      <c r="BA459" s="33"/>
      <c r="BB459" s="33"/>
      <c r="BC459" s="33"/>
      <c r="BD459" s="33"/>
      <c r="BE459" s="33"/>
      <c r="BF459" s="33"/>
      <c r="BG459" s="33"/>
      <c r="BH459" s="33"/>
      <c r="BI459" s="33"/>
      <c r="BJ459" s="33"/>
      <c r="BK459" s="33"/>
      <c r="BL459" s="33"/>
      <c r="BM459" s="33"/>
      <c r="BN459" s="33"/>
      <c r="BO459" s="33"/>
      <c r="BP459" s="33"/>
      <c r="BQ459" s="33"/>
      <c r="BR459" s="33"/>
      <c r="BS459" s="33"/>
      <c r="BT459" s="33"/>
      <c r="BU459" s="33"/>
      <c r="BV459" s="33"/>
      <c r="BW459" s="33"/>
      <c r="BX459" s="33"/>
      <c r="BY459" s="33"/>
      <c r="BZ459" s="33"/>
      <c r="CA459" s="33"/>
      <c r="CB459" s="33"/>
      <c r="CC459" s="33"/>
      <c r="CD459" s="33"/>
      <c r="CE459" s="33"/>
      <c r="CF459" s="33"/>
      <c r="CG459" s="33"/>
      <c r="CH459" s="33"/>
      <c r="CI459" s="33"/>
      <c r="CJ459" s="33"/>
      <c r="CK459" s="33"/>
      <c r="CL459" s="33"/>
      <c r="CM459" s="33"/>
      <c r="CN459" s="33"/>
      <c r="CO459" s="33"/>
      <c r="CP459" s="33"/>
    </row>
    <row r="460" spans="1:94" x14ac:dyDescent="0.25">
      <c r="A460" s="88"/>
      <c r="M460" s="69"/>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c r="AK460" s="33"/>
      <c r="AL460" s="33"/>
      <c r="AM460" s="33"/>
      <c r="AN460" s="33"/>
      <c r="AO460" s="33"/>
      <c r="AP460" s="33"/>
      <c r="AQ460" s="33"/>
      <c r="AR460" s="33"/>
      <c r="AS460" s="33"/>
      <c r="AT460" s="33"/>
      <c r="AU460" s="33"/>
      <c r="AV460" s="33"/>
      <c r="AW460" s="33"/>
      <c r="AX460" s="33"/>
      <c r="AY460" s="33"/>
      <c r="AZ460" s="33"/>
      <c r="BA460" s="33"/>
      <c r="BB460" s="33"/>
      <c r="BC460" s="33"/>
      <c r="BD460" s="33"/>
      <c r="BE460" s="33"/>
      <c r="BF460" s="33"/>
      <c r="BG460" s="33"/>
      <c r="BH460" s="33"/>
      <c r="BI460" s="33"/>
      <c r="BJ460" s="33"/>
      <c r="BK460" s="33"/>
      <c r="BL460" s="33"/>
      <c r="BM460" s="33"/>
      <c r="BN460" s="33"/>
      <c r="BO460" s="33"/>
      <c r="BP460" s="33"/>
      <c r="BQ460" s="33"/>
      <c r="BR460" s="33"/>
      <c r="BS460" s="33"/>
      <c r="BT460" s="33"/>
      <c r="BU460" s="33"/>
      <c r="BV460" s="33"/>
      <c r="BW460" s="33"/>
      <c r="BX460" s="33"/>
      <c r="BY460" s="33"/>
      <c r="BZ460" s="33"/>
      <c r="CA460" s="33"/>
      <c r="CB460" s="33"/>
      <c r="CC460" s="33"/>
      <c r="CD460" s="33"/>
      <c r="CE460" s="33"/>
      <c r="CF460" s="33"/>
      <c r="CG460" s="33"/>
      <c r="CH460" s="33"/>
      <c r="CI460" s="33"/>
      <c r="CJ460" s="33"/>
      <c r="CK460" s="33"/>
      <c r="CL460" s="33"/>
      <c r="CM460" s="33"/>
      <c r="CN460" s="33"/>
      <c r="CO460" s="33"/>
      <c r="CP460" s="33"/>
    </row>
    <row r="461" spans="1:94" x14ac:dyDescent="0.25">
      <c r="A461" s="88"/>
      <c r="M461" s="69"/>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K461" s="33"/>
      <c r="AL461" s="33"/>
      <c r="AM461" s="33"/>
      <c r="AN461" s="33"/>
      <c r="AO461" s="33"/>
      <c r="AP461" s="33"/>
      <c r="AQ461" s="33"/>
      <c r="AR461" s="33"/>
      <c r="AS461" s="33"/>
      <c r="AT461" s="33"/>
      <c r="AU461" s="33"/>
      <c r="AV461" s="33"/>
      <c r="AW461" s="33"/>
      <c r="AX461" s="33"/>
      <c r="AY461" s="33"/>
      <c r="AZ461" s="33"/>
      <c r="BA461" s="33"/>
      <c r="BB461" s="33"/>
      <c r="BC461" s="33"/>
      <c r="BD461" s="33"/>
      <c r="BE461" s="33"/>
      <c r="BF461" s="33"/>
      <c r="BG461" s="33"/>
      <c r="BH461" s="33"/>
      <c r="BI461" s="33"/>
      <c r="BJ461" s="33"/>
      <c r="BK461" s="33"/>
      <c r="BL461" s="33"/>
      <c r="BM461" s="33"/>
      <c r="BN461" s="33"/>
      <c r="BO461" s="33"/>
      <c r="BP461" s="33"/>
      <c r="BQ461" s="33"/>
      <c r="BR461" s="33"/>
      <c r="BS461" s="33"/>
      <c r="BT461" s="33"/>
      <c r="BU461" s="33"/>
      <c r="BV461" s="33"/>
      <c r="BW461" s="33"/>
      <c r="BX461" s="33"/>
      <c r="BY461" s="33"/>
      <c r="BZ461" s="33"/>
      <c r="CA461" s="33"/>
      <c r="CB461" s="33"/>
      <c r="CC461" s="33"/>
      <c r="CD461" s="33"/>
      <c r="CE461" s="33"/>
      <c r="CF461" s="33"/>
      <c r="CG461" s="33"/>
      <c r="CH461" s="33"/>
      <c r="CI461" s="33"/>
      <c r="CJ461" s="33"/>
      <c r="CK461" s="33"/>
      <c r="CL461" s="33"/>
      <c r="CM461" s="33"/>
      <c r="CN461" s="33"/>
      <c r="CO461" s="33"/>
      <c r="CP461" s="33"/>
    </row>
    <row r="462" spans="1:94" x14ac:dyDescent="0.25">
      <c r="A462" s="88"/>
      <c r="M462" s="69"/>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c r="AK462" s="33"/>
      <c r="AL462" s="33"/>
      <c r="AM462" s="33"/>
      <c r="AN462" s="33"/>
      <c r="AO462" s="33"/>
      <c r="AP462" s="33"/>
      <c r="AQ462" s="33"/>
      <c r="AR462" s="33"/>
      <c r="AS462" s="33"/>
      <c r="AT462" s="33"/>
      <c r="AU462" s="33"/>
      <c r="AV462" s="33"/>
      <c r="AW462" s="33"/>
      <c r="AX462" s="33"/>
      <c r="AY462" s="33"/>
      <c r="AZ462" s="33"/>
      <c r="BA462" s="33"/>
      <c r="BB462" s="33"/>
      <c r="BC462" s="33"/>
      <c r="BD462" s="33"/>
      <c r="BE462" s="33"/>
      <c r="BF462" s="33"/>
      <c r="BG462" s="33"/>
      <c r="BH462" s="33"/>
      <c r="BI462" s="33"/>
      <c r="BJ462" s="33"/>
      <c r="BK462" s="33"/>
      <c r="BL462" s="33"/>
      <c r="BM462" s="33"/>
      <c r="BN462" s="33"/>
      <c r="BO462" s="33"/>
      <c r="BP462" s="33"/>
      <c r="BQ462" s="33"/>
      <c r="BR462" s="33"/>
      <c r="BS462" s="33"/>
      <c r="BT462" s="33"/>
      <c r="BU462" s="33"/>
      <c r="BV462" s="33"/>
      <c r="BW462" s="33"/>
      <c r="BX462" s="33"/>
      <c r="BY462" s="33"/>
      <c r="BZ462" s="33"/>
      <c r="CA462" s="33"/>
      <c r="CB462" s="33"/>
      <c r="CC462" s="33"/>
      <c r="CD462" s="33"/>
      <c r="CE462" s="33"/>
      <c r="CF462" s="33"/>
      <c r="CG462" s="33"/>
      <c r="CH462" s="33"/>
      <c r="CI462" s="33"/>
      <c r="CJ462" s="33"/>
      <c r="CK462" s="33"/>
      <c r="CL462" s="33"/>
      <c r="CM462" s="33"/>
      <c r="CN462" s="33"/>
      <c r="CO462" s="33"/>
      <c r="CP462" s="33"/>
    </row>
    <row r="463" spans="1:94" x14ac:dyDescent="0.25">
      <c r="A463" s="88"/>
      <c r="M463" s="69"/>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K463" s="33"/>
      <c r="AL463" s="33"/>
      <c r="AM463" s="33"/>
      <c r="AN463" s="33"/>
      <c r="AO463" s="33"/>
      <c r="AP463" s="33"/>
      <c r="AQ463" s="33"/>
      <c r="AR463" s="33"/>
      <c r="AS463" s="33"/>
      <c r="AT463" s="33"/>
      <c r="AU463" s="33"/>
      <c r="AV463" s="33"/>
      <c r="AW463" s="33"/>
      <c r="AX463" s="33"/>
      <c r="AY463" s="33"/>
      <c r="AZ463" s="33"/>
      <c r="BA463" s="33"/>
      <c r="BB463" s="33"/>
      <c r="BC463" s="33"/>
      <c r="BD463" s="33"/>
      <c r="BE463" s="33"/>
      <c r="BF463" s="33"/>
      <c r="BG463" s="33"/>
      <c r="BH463" s="33"/>
      <c r="BI463" s="33"/>
      <c r="BJ463" s="33"/>
      <c r="BK463" s="33"/>
      <c r="BL463" s="33"/>
      <c r="BM463" s="33"/>
      <c r="BN463" s="33"/>
      <c r="BO463" s="33"/>
      <c r="BP463" s="33"/>
      <c r="BQ463" s="33"/>
      <c r="BR463" s="33"/>
      <c r="BS463" s="33"/>
      <c r="BT463" s="33"/>
      <c r="BU463" s="33"/>
      <c r="BV463" s="33"/>
      <c r="BW463" s="33"/>
      <c r="BX463" s="33"/>
      <c r="BY463" s="33"/>
      <c r="BZ463" s="33"/>
      <c r="CA463" s="33"/>
      <c r="CB463" s="33"/>
      <c r="CC463" s="33"/>
      <c r="CD463" s="33"/>
      <c r="CE463" s="33"/>
      <c r="CF463" s="33"/>
      <c r="CG463" s="33"/>
      <c r="CH463" s="33"/>
      <c r="CI463" s="33"/>
      <c r="CJ463" s="33"/>
      <c r="CK463" s="33"/>
      <c r="CL463" s="33"/>
      <c r="CM463" s="33"/>
      <c r="CN463" s="33"/>
      <c r="CO463" s="33"/>
      <c r="CP463" s="33"/>
    </row>
    <row r="464" spans="1:94" x14ac:dyDescent="0.25">
      <c r="A464" s="88"/>
      <c r="M464" s="69"/>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K464" s="33"/>
      <c r="AL464" s="33"/>
      <c r="AM464" s="33"/>
      <c r="AN464" s="33"/>
      <c r="AO464" s="33"/>
      <c r="AP464" s="33"/>
      <c r="AQ464" s="33"/>
      <c r="AR464" s="33"/>
      <c r="AS464" s="33"/>
      <c r="AT464" s="33"/>
      <c r="AU464" s="33"/>
      <c r="AV464" s="33"/>
      <c r="AW464" s="33"/>
      <c r="AX464" s="33"/>
      <c r="AY464" s="33"/>
      <c r="AZ464" s="33"/>
      <c r="BA464" s="33"/>
      <c r="BB464" s="33"/>
      <c r="BC464" s="33"/>
      <c r="BD464" s="33"/>
      <c r="BE464" s="33"/>
      <c r="BF464" s="33"/>
      <c r="BG464" s="33"/>
      <c r="BH464" s="33"/>
      <c r="BI464" s="33"/>
      <c r="BJ464" s="33"/>
      <c r="BK464" s="33"/>
      <c r="BL464" s="33"/>
      <c r="BM464" s="33"/>
      <c r="BN464" s="33"/>
      <c r="BO464" s="33"/>
      <c r="BP464" s="33"/>
      <c r="BQ464" s="33"/>
      <c r="BR464" s="33"/>
      <c r="BS464" s="33"/>
      <c r="BT464" s="33"/>
      <c r="BU464" s="33"/>
      <c r="BV464" s="33"/>
      <c r="BW464" s="33"/>
      <c r="BX464" s="33"/>
      <c r="BY464" s="33"/>
      <c r="BZ464" s="33"/>
      <c r="CA464" s="33"/>
      <c r="CB464" s="33"/>
      <c r="CC464" s="33"/>
      <c r="CD464" s="33"/>
      <c r="CE464" s="33"/>
      <c r="CF464" s="33"/>
      <c r="CG464" s="33"/>
      <c r="CH464" s="33"/>
      <c r="CI464" s="33"/>
      <c r="CJ464" s="33"/>
      <c r="CK464" s="33"/>
      <c r="CL464" s="33"/>
      <c r="CM464" s="33"/>
      <c r="CN464" s="33"/>
      <c r="CO464" s="33"/>
      <c r="CP464" s="33"/>
    </row>
    <row r="465" spans="1:94" x14ac:dyDescent="0.25">
      <c r="A465" s="88"/>
      <c r="M465" s="69"/>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3"/>
      <c r="AL465" s="33"/>
      <c r="AM465" s="33"/>
      <c r="AN465" s="33"/>
      <c r="AO465" s="33"/>
      <c r="AP465" s="33"/>
      <c r="AQ465" s="33"/>
      <c r="AR465" s="33"/>
      <c r="AS465" s="33"/>
      <c r="AT465" s="33"/>
      <c r="AU465" s="33"/>
      <c r="AV465" s="33"/>
      <c r="AW465" s="33"/>
      <c r="AX465" s="33"/>
      <c r="AY465" s="33"/>
      <c r="AZ465" s="33"/>
      <c r="BA465" s="33"/>
      <c r="BB465" s="33"/>
      <c r="BC465" s="33"/>
      <c r="BD465" s="33"/>
      <c r="BE465" s="33"/>
      <c r="BF465" s="33"/>
      <c r="BG465" s="33"/>
      <c r="BH465" s="33"/>
      <c r="BI465" s="33"/>
      <c r="BJ465" s="33"/>
      <c r="BK465" s="33"/>
      <c r="BL465" s="33"/>
      <c r="BM465" s="33"/>
      <c r="BN465" s="33"/>
      <c r="BO465" s="33"/>
      <c r="BP465" s="33"/>
      <c r="BQ465" s="33"/>
      <c r="BR465" s="33"/>
      <c r="BS465" s="33"/>
      <c r="BT465" s="33"/>
      <c r="BU465" s="33"/>
      <c r="BV465" s="33"/>
      <c r="BW465" s="33"/>
      <c r="BX465" s="33"/>
      <c r="BY465" s="33"/>
      <c r="BZ465" s="33"/>
      <c r="CA465" s="33"/>
      <c r="CB465" s="33"/>
      <c r="CC465" s="33"/>
      <c r="CD465" s="33"/>
      <c r="CE465" s="33"/>
      <c r="CF465" s="33"/>
      <c r="CG465" s="33"/>
      <c r="CH465" s="33"/>
      <c r="CI465" s="33"/>
      <c r="CJ465" s="33"/>
      <c r="CK465" s="33"/>
      <c r="CL465" s="33"/>
      <c r="CM465" s="33"/>
      <c r="CN465" s="33"/>
      <c r="CO465" s="33"/>
      <c r="CP465" s="33"/>
    </row>
    <row r="466" spans="1:94" x14ac:dyDescent="0.25">
      <c r="A466" s="88"/>
      <c r="M466" s="69"/>
      <c r="N466" s="33"/>
      <c r="O466" s="33"/>
      <c r="P466" s="33"/>
      <c r="Q466" s="33"/>
      <c r="R466" s="33"/>
      <c r="S466" s="33"/>
      <c r="T466" s="33"/>
      <c r="U466" s="33"/>
      <c r="V466" s="33"/>
      <c r="W466" s="33"/>
      <c r="X466" s="33"/>
      <c r="Y466" s="33"/>
      <c r="Z466" s="33"/>
      <c r="AA466" s="33"/>
      <c r="AB466" s="33"/>
      <c r="AC466" s="33"/>
      <c r="AD466" s="33"/>
      <c r="AE466" s="33"/>
      <c r="AF466" s="33"/>
      <c r="AG466" s="33"/>
      <c r="AH466" s="33"/>
      <c r="AI466" s="33"/>
      <c r="AJ466" s="33"/>
      <c r="AK466" s="33"/>
      <c r="AL466" s="33"/>
      <c r="AM466" s="33"/>
      <c r="AN466" s="33"/>
      <c r="AO466" s="33"/>
      <c r="AP466" s="33"/>
      <c r="AQ466" s="33"/>
      <c r="AR466" s="33"/>
      <c r="AS466" s="33"/>
      <c r="AT466" s="33"/>
      <c r="AU466" s="33"/>
      <c r="AV466" s="33"/>
      <c r="AW466" s="33"/>
      <c r="AX466" s="33"/>
      <c r="AY466" s="33"/>
      <c r="AZ466" s="33"/>
      <c r="BA466" s="33"/>
      <c r="BB466" s="33"/>
      <c r="BC466" s="33"/>
      <c r="BD466" s="33"/>
      <c r="BE466" s="33"/>
      <c r="BF466" s="33"/>
      <c r="BG466" s="33"/>
      <c r="BH466" s="33"/>
      <c r="BI466" s="33"/>
      <c r="BJ466" s="33"/>
      <c r="BK466" s="33"/>
      <c r="BL466" s="33"/>
      <c r="BM466" s="33"/>
      <c r="BN466" s="33"/>
      <c r="BO466" s="33"/>
      <c r="BP466" s="33"/>
      <c r="BQ466" s="33"/>
      <c r="BR466" s="33"/>
      <c r="BS466" s="33"/>
      <c r="BT466" s="33"/>
      <c r="BU466" s="33"/>
      <c r="BV466" s="33"/>
      <c r="BW466" s="33"/>
      <c r="BX466" s="33"/>
      <c r="BY466" s="33"/>
      <c r="BZ466" s="33"/>
      <c r="CA466" s="33"/>
      <c r="CB466" s="33"/>
      <c r="CC466" s="33"/>
      <c r="CD466" s="33"/>
      <c r="CE466" s="33"/>
      <c r="CF466" s="33"/>
      <c r="CG466" s="33"/>
      <c r="CH466" s="33"/>
      <c r="CI466" s="33"/>
      <c r="CJ466" s="33"/>
      <c r="CK466" s="33"/>
      <c r="CL466" s="33"/>
      <c r="CM466" s="33"/>
      <c r="CN466" s="33"/>
      <c r="CO466" s="33"/>
      <c r="CP466" s="33"/>
    </row>
    <row r="467" spans="1:94" x14ac:dyDescent="0.25">
      <c r="A467" s="88"/>
      <c r="M467" s="69"/>
      <c r="N467" s="33"/>
      <c r="O467" s="33"/>
      <c r="P467" s="33"/>
      <c r="Q467" s="33"/>
      <c r="R467" s="33"/>
      <c r="S467" s="33"/>
      <c r="T467" s="33"/>
      <c r="U467" s="33"/>
      <c r="V467" s="33"/>
      <c r="W467" s="33"/>
      <c r="X467" s="33"/>
      <c r="Y467" s="33"/>
      <c r="Z467" s="33"/>
      <c r="AA467" s="33"/>
      <c r="AB467" s="33"/>
      <c r="AC467" s="33"/>
      <c r="AD467" s="33"/>
      <c r="AE467" s="33"/>
      <c r="AF467" s="33"/>
      <c r="AG467" s="33"/>
      <c r="AH467" s="33"/>
      <c r="AI467" s="33"/>
      <c r="AJ467" s="33"/>
      <c r="AK467" s="33"/>
      <c r="AL467" s="33"/>
      <c r="AM467" s="33"/>
      <c r="AN467" s="33"/>
      <c r="AO467" s="33"/>
      <c r="AP467" s="33"/>
      <c r="AQ467" s="33"/>
      <c r="AR467" s="33"/>
      <c r="AS467" s="33"/>
      <c r="AT467" s="33"/>
      <c r="AU467" s="33"/>
      <c r="AV467" s="33"/>
      <c r="AW467" s="33"/>
      <c r="AX467" s="33"/>
      <c r="AY467" s="33"/>
      <c r="AZ467" s="33"/>
      <c r="BA467" s="33"/>
      <c r="BB467" s="33"/>
      <c r="BC467" s="33"/>
      <c r="BD467" s="33"/>
      <c r="BE467" s="33"/>
      <c r="BF467" s="33"/>
      <c r="BG467" s="33"/>
      <c r="BH467" s="33"/>
      <c r="BI467" s="33"/>
      <c r="BJ467" s="33"/>
      <c r="BK467" s="33"/>
      <c r="BL467" s="33"/>
      <c r="BM467" s="33"/>
      <c r="BN467" s="33"/>
      <c r="BO467" s="33"/>
      <c r="BP467" s="33"/>
      <c r="BQ467" s="33"/>
      <c r="BR467" s="33"/>
      <c r="BS467" s="33"/>
      <c r="BT467" s="33"/>
      <c r="BU467" s="33"/>
      <c r="BV467" s="33"/>
      <c r="BW467" s="33"/>
      <c r="BX467" s="33"/>
      <c r="BY467" s="33"/>
      <c r="BZ467" s="33"/>
      <c r="CA467" s="33"/>
      <c r="CB467" s="33"/>
      <c r="CC467" s="33"/>
      <c r="CD467" s="33"/>
      <c r="CE467" s="33"/>
      <c r="CF467" s="33"/>
      <c r="CG467" s="33"/>
      <c r="CH467" s="33"/>
      <c r="CI467" s="33"/>
      <c r="CJ467" s="33"/>
      <c r="CK467" s="33"/>
      <c r="CL467" s="33"/>
      <c r="CM467" s="33"/>
      <c r="CN467" s="33"/>
      <c r="CO467" s="33"/>
      <c r="CP467" s="33"/>
    </row>
    <row r="468" spans="1:94" x14ac:dyDescent="0.25">
      <c r="A468" s="88"/>
      <c r="M468" s="69"/>
      <c r="N468" s="33"/>
      <c r="O468" s="33"/>
      <c r="P468" s="33"/>
      <c r="Q468" s="33"/>
      <c r="R468" s="33"/>
      <c r="S468" s="33"/>
      <c r="T468" s="33"/>
      <c r="U468" s="33"/>
      <c r="V468" s="33"/>
      <c r="W468" s="33"/>
      <c r="X468" s="33"/>
      <c r="Y468" s="33"/>
      <c r="Z468" s="33"/>
      <c r="AA468" s="33"/>
      <c r="AB468" s="33"/>
      <c r="AC468" s="33"/>
      <c r="AD468" s="33"/>
      <c r="AE468" s="33"/>
      <c r="AF468" s="33"/>
      <c r="AG468" s="33"/>
      <c r="AH468" s="33"/>
      <c r="AI468" s="33"/>
      <c r="AJ468" s="33"/>
      <c r="AK468" s="33"/>
      <c r="AL468" s="33"/>
      <c r="AM468" s="33"/>
      <c r="AN468" s="33"/>
      <c r="AO468" s="33"/>
      <c r="AP468" s="33"/>
      <c r="AQ468" s="33"/>
      <c r="AR468" s="33"/>
      <c r="AS468" s="33"/>
      <c r="AT468" s="33"/>
      <c r="AU468" s="33"/>
      <c r="AV468" s="33"/>
      <c r="AW468" s="33"/>
      <c r="AX468" s="33"/>
      <c r="AY468" s="33"/>
      <c r="AZ468" s="33"/>
      <c r="BA468" s="33"/>
      <c r="BB468" s="33"/>
      <c r="BC468" s="33"/>
      <c r="BD468" s="33"/>
      <c r="BE468" s="33"/>
      <c r="BF468" s="33"/>
      <c r="BG468" s="33"/>
      <c r="BH468" s="33"/>
      <c r="BI468" s="33"/>
      <c r="BJ468" s="33"/>
      <c r="BK468" s="33"/>
      <c r="BL468" s="33"/>
      <c r="BM468" s="33"/>
      <c r="BN468" s="33"/>
      <c r="BO468" s="33"/>
      <c r="BP468" s="33"/>
      <c r="BQ468" s="33"/>
      <c r="BR468" s="33"/>
      <c r="BS468" s="33"/>
      <c r="BT468" s="33"/>
      <c r="BU468" s="33"/>
      <c r="BV468" s="33"/>
      <c r="BW468" s="33"/>
      <c r="BX468" s="33"/>
      <c r="BY468" s="33"/>
      <c r="BZ468" s="33"/>
      <c r="CA468" s="33"/>
      <c r="CB468" s="33"/>
      <c r="CC468" s="33"/>
      <c r="CD468" s="33"/>
      <c r="CE468" s="33"/>
      <c r="CF468" s="33"/>
      <c r="CG468" s="33"/>
      <c r="CH468" s="33"/>
      <c r="CI468" s="33"/>
      <c r="CJ468" s="33"/>
      <c r="CK468" s="33"/>
      <c r="CL468" s="33"/>
      <c r="CM468" s="33"/>
      <c r="CN468" s="33"/>
      <c r="CO468" s="33"/>
      <c r="CP468" s="33"/>
    </row>
    <row r="469" spans="1:94" x14ac:dyDescent="0.25">
      <c r="A469" s="88"/>
      <c r="M469" s="69"/>
      <c r="N469" s="33"/>
      <c r="O469" s="33"/>
      <c r="P469" s="33"/>
      <c r="Q469" s="33"/>
      <c r="R469" s="33"/>
      <c r="S469" s="33"/>
      <c r="T469" s="33"/>
      <c r="U469" s="33"/>
      <c r="V469" s="33"/>
      <c r="W469" s="33"/>
      <c r="X469" s="33"/>
      <c r="Y469" s="33"/>
      <c r="Z469" s="33"/>
      <c r="AA469" s="33"/>
      <c r="AB469" s="33"/>
      <c r="AC469" s="33"/>
      <c r="AD469" s="33"/>
      <c r="AE469" s="33"/>
      <c r="AF469" s="33"/>
      <c r="AG469" s="33"/>
      <c r="AH469" s="33"/>
      <c r="AI469" s="33"/>
      <c r="AJ469" s="33"/>
      <c r="AK469" s="33"/>
      <c r="AL469" s="33"/>
      <c r="AM469" s="33"/>
      <c r="AN469" s="33"/>
      <c r="AO469" s="33"/>
      <c r="AP469" s="33"/>
      <c r="AQ469" s="33"/>
      <c r="AR469" s="33"/>
      <c r="AS469" s="33"/>
      <c r="AT469" s="33"/>
      <c r="AU469" s="33"/>
      <c r="AV469" s="33"/>
      <c r="AW469" s="33"/>
      <c r="AX469" s="33"/>
      <c r="AY469" s="33"/>
      <c r="AZ469" s="33"/>
      <c r="BA469" s="33"/>
      <c r="BB469" s="33"/>
      <c r="BC469" s="33"/>
      <c r="BD469" s="33"/>
      <c r="BE469" s="33"/>
      <c r="BF469" s="33"/>
      <c r="BG469" s="33"/>
      <c r="BH469" s="33"/>
      <c r="BI469" s="33"/>
      <c r="BJ469" s="33"/>
      <c r="BK469" s="33"/>
      <c r="BL469" s="33"/>
      <c r="BM469" s="33"/>
      <c r="BN469" s="33"/>
      <c r="BO469" s="33"/>
      <c r="BP469" s="33"/>
      <c r="BQ469" s="33"/>
      <c r="BR469" s="33"/>
      <c r="BS469" s="33"/>
      <c r="BT469" s="33"/>
      <c r="BU469" s="33"/>
      <c r="BV469" s="33"/>
      <c r="BW469" s="33"/>
      <c r="BX469" s="33"/>
      <c r="BY469" s="33"/>
      <c r="BZ469" s="33"/>
      <c r="CA469" s="33"/>
      <c r="CB469" s="33"/>
      <c r="CC469" s="33"/>
      <c r="CD469" s="33"/>
      <c r="CE469" s="33"/>
      <c r="CF469" s="33"/>
      <c r="CG469" s="33"/>
      <c r="CH469" s="33"/>
      <c r="CI469" s="33"/>
      <c r="CJ469" s="33"/>
      <c r="CK469" s="33"/>
      <c r="CL469" s="33"/>
      <c r="CM469" s="33"/>
      <c r="CN469" s="33"/>
      <c r="CO469" s="33"/>
      <c r="CP469" s="33"/>
    </row>
    <row r="470" spans="1:94" x14ac:dyDescent="0.25">
      <c r="A470" s="88"/>
      <c r="M470" s="69"/>
      <c r="N470" s="33"/>
      <c r="O470" s="33"/>
      <c r="P470" s="33"/>
      <c r="Q470" s="33"/>
      <c r="R470" s="33"/>
      <c r="S470" s="33"/>
      <c r="T470" s="33"/>
      <c r="U470" s="33"/>
      <c r="V470" s="33"/>
      <c r="W470" s="33"/>
      <c r="X470" s="33"/>
      <c r="Y470" s="33"/>
      <c r="Z470" s="33"/>
      <c r="AA470" s="33"/>
      <c r="AB470" s="33"/>
      <c r="AC470" s="33"/>
      <c r="AD470" s="33"/>
      <c r="AE470" s="33"/>
      <c r="AF470" s="33"/>
      <c r="AG470" s="33"/>
      <c r="AH470" s="33"/>
      <c r="AI470" s="33"/>
      <c r="AJ470" s="33"/>
      <c r="AK470" s="33"/>
      <c r="AL470" s="33"/>
      <c r="AM470" s="33"/>
      <c r="AN470" s="33"/>
      <c r="AO470" s="33"/>
      <c r="AP470" s="33"/>
      <c r="AQ470" s="33"/>
      <c r="AR470" s="33"/>
      <c r="AS470" s="33"/>
      <c r="AT470" s="33"/>
      <c r="AU470" s="33"/>
      <c r="AV470" s="33"/>
      <c r="AW470" s="33"/>
      <c r="AX470" s="33"/>
      <c r="AY470" s="33"/>
      <c r="AZ470" s="33"/>
      <c r="BA470" s="33"/>
      <c r="BB470" s="33"/>
      <c r="BC470" s="33"/>
      <c r="BD470" s="33"/>
      <c r="BE470" s="33"/>
      <c r="BF470" s="33"/>
      <c r="BG470" s="33"/>
      <c r="BH470" s="33"/>
      <c r="BI470" s="33"/>
      <c r="BJ470" s="33"/>
      <c r="BK470" s="33"/>
      <c r="BL470" s="33"/>
      <c r="BM470" s="33"/>
      <c r="BN470" s="33"/>
      <c r="BO470" s="33"/>
      <c r="BP470" s="33"/>
      <c r="BQ470" s="33"/>
      <c r="BR470" s="33"/>
      <c r="BS470" s="33"/>
      <c r="BT470" s="33"/>
      <c r="BU470" s="33"/>
      <c r="BV470" s="33"/>
      <c r="BW470" s="33"/>
      <c r="BX470" s="33"/>
      <c r="BY470" s="33"/>
      <c r="BZ470" s="33"/>
      <c r="CA470" s="33"/>
      <c r="CB470" s="33"/>
      <c r="CC470" s="33"/>
      <c r="CD470" s="33"/>
      <c r="CE470" s="33"/>
      <c r="CF470" s="33"/>
      <c r="CG470" s="33"/>
      <c r="CH470" s="33"/>
      <c r="CI470" s="33"/>
      <c r="CJ470" s="33"/>
      <c r="CK470" s="33"/>
      <c r="CL470" s="33"/>
      <c r="CM470" s="33"/>
      <c r="CN470" s="33"/>
      <c r="CO470" s="33"/>
      <c r="CP470" s="33"/>
    </row>
    <row r="471" spans="1:94" x14ac:dyDescent="0.25">
      <c r="A471" s="88"/>
      <c r="M471" s="69"/>
      <c r="N471" s="33"/>
      <c r="O471" s="33"/>
      <c r="P471" s="33"/>
      <c r="Q471" s="33"/>
      <c r="R471" s="33"/>
      <c r="S471" s="33"/>
      <c r="T471" s="33"/>
      <c r="U471" s="33"/>
      <c r="V471" s="33"/>
      <c r="W471" s="33"/>
      <c r="X471" s="33"/>
      <c r="Y471" s="33"/>
      <c r="Z471" s="33"/>
      <c r="AA471" s="33"/>
      <c r="AB471" s="33"/>
      <c r="AC471" s="33"/>
      <c r="AD471" s="33"/>
      <c r="AE471" s="33"/>
      <c r="AF471" s="33"/>
      <c r="AG471" s="33"/>
      <c r="AH471" s="33"/>
      <c r="AI471" s="33"/>
      <c r="AJ471" s="33"/>
      <c r="AK471" s="33"/>
      <c r="AL471" s="33"/>
      <c r="AM471" s="33"/>
      <c r="AN471" s="33"/>
      <c r="AO471" s="33"/>
      <c r="AP471" s="33"/>
      <c r="AQ471" s="33"/>
      <c r="AR471" s="33"/>
      <c r="AS471" s="33"/>
      <c r="AT471" s="33"/>
      <c r="AU471" s="33"/>
      <c r="AV471" s="33"/>
      <c r="AW471" s="33"/>
      <c r="AX471" s="33"/>
      <c r="AY471" s="33"/>
      <c r="AZ471" s="33"/>
      <c r="BA471" s="33"/>
      <c r="BB471" s="33"/>
      <c r="BC471" s="33"/>
      <c r="BD471" s="33"/>
      <c r="BE471" s="33"/>
      <c r="BF471" s="33"/>
      <c r="BG471" s="33"/>
      <c r="BH471" s="33"/>
      <c r="BI471" s="33"/>
      <c r="BJ471" s="33"/>
      <c r="BK471" s="33"/>
      <c r="BL471" s="33"/>
      <c r="BM471" s="33"/>
      <c r="BN471" s="33"/>
      <c r="BO471" s="33"/>
      <c r="BP471" s="33"/>
      <c r="BQ471" s="33"/>
      <c r="BR471" s="33"/>
      <c r="BS471" s="33"/>
      <c r="BT471" s="33"/>
      <c r="BU471" s="33"/>
      <c r="BV471" s="33"/>
      <c r="BW471" s="33"/>
      <c r="BX471" s="33"/>
      <c r="BY471" s="33"/>
      <c r="BZ471" s="33"/>
      <c r="CA471" s="33"/>
      <c r="CB471" s="33"/>
      <c r="CC471" s="33"/>
      <c r="CD471" s="33"/>
      <c r="CE471" s="33"/>
      <c r="CF471" s="33"/>
      <c r="CG471" s="33"/>
      <c r="CH471" s="33"/>
      <c r="CI471" s="33"/>
      <c r="CJ471" s="33"/>
      <c r="CK471" s="33"/>
      <c r="CL471" s="33"/>
      <c r="CM471" s="33"/>
      <c r="CN471" s="33"/>
      <c r="CO471" s="33"/>
      <c r="CP471" s="33"/>
    </row>
    <row r="472" spans="1:94" x14ac:dyDescent="0.25">
      <c r="A472" s="88"/>
      <c r="M472" s="69"/>
      <c r="N472" s="33"/>
      <c r="O472" s="33"/>
      <c r="P472" s="33"/>
      <c r="Q472" s="33"/>
      <c r="R472" s="33"/>
      <c r="S472" s="33"/>
      <c r="T472" s="33"/>
      <c r="U472" s="33"/>
      <c r="V472" s="33"/>
      <c r="W472" s="33"/>
      <c r="X472" s="33"/>
      <c r="Y472" s="33"/>
      <c r="Z472" s="33"/>
      <c r="AA472" s="33"/>
      <c r="AB472" s="33"/>
      <c r="AC472" s="33"/>
      <c r="AD472" s="33"/>
      <c r="AE472" s="33"/>
      <c r="AF472" s="33"/>
      <c r="AG472" s="33"/>
      <c r="AH472" s="33"/>
      <c r="AI472" s="33"/>
      <c r="AJ472" s="33"/>
      <c r="AK472" s="33"/>
      <c r="AL472" s="33"/>
      <c r="AM472" s="33"/>
      <c r="AN472" s="33"/>
      <c r="AO472" s="33"/>
      <c r="AP472" s="33"/>
      <c r="AQ472" s="33"/>
      <c r="AR472" s="33"/>
      <c r="AS472" s="33"/>
      <c r="AT472" s="33"/>
      <c r="AU472" s="33"/>
      <c r="AV472" s="33"/>
      <c r="AW472" s="33"/>
      <c r="AX472" s="33"/>
      <c r="AY472" s="33"/>
      <c r="AZ472" s="33"/>
      <c r="BA472" s="33"/>
      <c r="BB472" s="33"/>
      <c r="BC472" s="33"/>
      <c r="BD472" s="33"/>
      <c r="BE472" s="33"/>
      <c r="BF472" s="33"/>
      <c r="BG472" s="33"/>
      <c r="BH472" s="33"/>
      <c r="BI472" s="33"/>
      <c r="BJ472" s="33"/>
      <c r="BK472" s="33"/>
      <c r="BL472" s="33"/>
      <c r="BM472" s="33"/>
      <c r="BN472" s="33"/>
      <c r="BO472" s="33"/>
      <c r="BP472" s="33"/>
      <c r="BQ472" s="33"/>
      <c r="BR472" s="33"/>
      <c r="BS472" s="33"/>
      <c r="BT472" s="33"/>
      <c r="BU472" s="33"/>
      <c r="BV472" s="33"/>
      <c r="BW472" s="33"/>
      <c r="BX472" s="33"/>
      <c r="BY472" s="33"/>
      <c r="BZ472" s="33"/>
      <c r="CA472" s="33"/>
      <c r="CB472" s="33"/>
      <c r="CC472" s="33"/>
      <c r="CD472" s="33"/>
      <c r="CE472" s="33"/>
      <c r="CF472" s="33"/>
      <c r="CG472" s="33"/>
      <c r="CH472" s="33"/>
      <c r="CI472" s="33"/>
      <c r="CJ472" s="33"/>
      <c r="CK472" s="33"/>
      <c r="CL472" s="33"/>
      <c r="CM472" s="33"/>
      <c r="CN472" s="33"/>
      <c r="CO472" s="33"/>
      <c r="CP472" s="33"/>
    </row>
    <row r="473" spans="1:94" x14ac:dyDescent="0.25">
      <c r="A473" s="88"/>
      <c r="M473" s="69"/>
      <c r="N473" s="33"/>
      <c r="O473" s="33"/>
      <c r="P473" s="33"/>
      <c r="Q473" s="33"/>
      <c r="R473" s="33"/>
      <c r="S473" s="33"/>
      <c r="T473" s="33"/>
      <c r="U473" s="33"/>
      <c r="V473" s="33"/>
      <c r="W473" s="33"/>
      <c r="X473" s="33"/>
      <c r="Y473" s="33"/>
      <c r="Z473" s="33"/>
      <c r="AA473" s="33"/>
      <c r="AB473" s="33"/>
      <c r="AC473" s="33"/>
      <c r="AD473" s="33"/>
      <c r="AE473" s="33"/>
      <c r="AF473" s="33"/>
      <c r="AG473" s="33"/>
      <c r="AH473" s="33"/>
      <c r="AI473" s="33"/>
      <c r="AJ473" s="33"/>
      <c r="AK473" s="33"/>
      <c r="AL473" s="33"/>
      <c r="AM473" s="33"/>
      <c r="AN473" s="33"/>
      <c r="AO473" s="33"/>
      <c r="AP473" s="33"/>
      <c r="AQ473" s="33"/>
      <c r="AR473" s="33"/>
      <c r="AS473" s="33"/>
      <c r="AT473" s="33"/>
      <c r="AU473" s="33"/>
      <c r="AV473" s="33"/>
      <c r="AW473" s="33"/>
      <c r="AX473" s="33"/>
      <c r="AY473" s="33"/>
      <c r="AZ473" s="33"/>
      <c r="BA473" s="33"/>
      <c r="BB473" s="33"/>
      <c r="BC473" s="33"/>
      <c r="BD473" s="33"/>
      <c r="BE473" s="33"/>
      <c r="BF473" s="33"/>
      <c r="BG473" s="33"/>
      <c r="BH473" s="33"/>
      <c r="BI473" s="33"/>
      <c r="BJ473" s="33"/>
      <c r="BK473" s="33"/>
      <c r="BL473" s="33"/>
      <c r="BM473" s="33"/>
      <c r="BN473" s="33"/>
      <c r="BO473" s="33"/>
      <c r="BP473" s="33"/>
      <c r="BQ473" s="33"/>
      <c r="BR473" s="33"/>
      <c r="BS473" s="33"/>
      <c r="BT473" s="33"/>
      <c r="BU473" s="33"/>
      <c r="BV473" s="33"/>
      <c r="BW473" s="33"/>
      <c r="BX473" s="33"/>
      <c r="BY473" s="33"/>
      <c r="BZ473" s="33"/>
      <c r="CA473" s="33"/>
      <c r="CB473" s="33"/>
      <c r="CC473" s="33"/>
      <c r="CD473" s="33"/>
      <c r="CE473" s="33"/>
      <c r="CF473" s="33"/>
      <c r="CG473" s="33"/>
      <c r="CH473" s="33"/>
      <c r="CI473" s="33"/>
      <c r="CJ473" s="33"/>
      <c r="CK473" s="33"/>
      <c r="CL473" s="33"/>
      <c r="CM473" s="33"/>
      <c r="CN473" s="33"/>
      <c r="CO473" s="33"/>
      <c r="CP473" s="33"/>
    </row>
    <row r="474" spans="1:94" x14ac:dyDescent="0.25">
      <c r="A474" s="88"/>
      <c r="M474" s="69"/>
      <c r="N474" s="33"/>
      <c r="O474" s="33"/>
      <c r="P474" s="33"/>
      <c r="Q474" s="33"/>
      <c r="R474" s="33"/>
      <c r="S474" s="33"/>
      <c r="T474" s="33"/>
      <c r="U474" s="33"/>
      <c r="V474" s="33"/>
      <c r="W474" s="33"/>
      <c r="X474" s="33"/>
      <c r="Y474" s="33"/>
      <c r="Z474" s="33"/>
      <c r="AA474" s="33"/>
      <c r="AB474" s="33"/>
      <c r="AC474" s="33"/>
      <c r="AD474" s="33"/>
      <c r="AE474" s="33"/>
      <c r="AF474" s="33"/>
      <c r="AG474" s="33"/>
      <c r="AH474" s="33"/>
      <c r="AI474" s="33"/>
      <c r="AJ474" s="33"/>
      <c r="AK474" s="33"/>
      <c r="AL474" s="33"/>
      <c r="AM474" s="33"/>
      <c r="AN474" s="33"/>
      <c r="AO474" s="33"/>
      <c r="AP474" s="33"/>
      <c r="AQ474" s="33"/>
      <c r="AR474" s="33"/>
      <c r="AS474" s="33"/>
      <c r="AT474" s="33"/>
      <c r="AU474" s="33"/>
      <c r="AV474" s="33"/>
      <c r="AW474" s="33"/>
      <c r="AX474" s="33"/>
      <c r="AY474" s="33"/>
      <c r="AZ474" s="33"/>
      <c r="BA474" s="33"/>
      <c r="BB474" s="33"/>
      <c r="BC474" s="33"/>
      <c r="BD474" s="33"/>
      <c r="BE474" s="33"/>
      <c r="BF474" s="33"/>
      <c r="BG474" s="33"/>
      <c r="BH474" s="33"/>
      <c r="BI474" s="33"/>
      <c r="BJ474" s="33"/>
      <c r="BK474" s="33"/>
      <c r="BL474" s="33"/>
      <c r="BM474" s="33"/>
      <c r="BN474" s="33"/>
      <c r="BO474" s="33"/>
      <c r="BP474" s="33"/>
      <c r="BQ474" s="33"/>
      <c r="BR474" s="33"/>
      <c r="BS474" s="33"/>
      <c r="BT474" s="33"/>
      <c r="BU474" s="33"/>
      <c r="BV474" s="33"/>
      <c r="BW474" s="33"/>
      <c r="BX474" s="33"/>
      <c r="BY474" s="33"/>
      <c r="BZ474" s="33"/>
      <c r="CA474" s="33"/>
      <c r="CB474" s="33"/>
      <c r="CC474" s="33"/>
      <c r="CD474" s="33"/>
      <c r="CE474" s="33"/>
      <c r="CF474" s="33"/>
      <c r="CG474" s="33"/>
      <c r="CH474" s="33"/>
      <c r="CI474" s="33"/>
      <c r="CJ474" s="33"/>
      <c r="CK474" s="33"/>
      <c r="CL474" s="33"/>
      <c r="CM474" s="33"/>
      <c r="CN474" s="33"/>
      <c r="CO474" s="33"/>
      <c r="CP474" s="33"/>
    </row>
    <row r="475" spans="1:94" x14ac:dyDescent="0.25">
      <c r="A475" s="88"/>
      <c r="M475" s="69"/>
      <c r="N475" s="33"/>
      <c r="O475" s="33"/>
      <c r="P475" s="33"/>
      <c r="Q475" s="33"/>
      <c r="R475" s="33"/>
      <c r="S475" s="33"/>
      <c r="T475" s="33"/>
      <c r="U475" s="33"/>
      <c r="V475" s="33"/>
      <c r="W475" s="33"/>
      <c r="X475" s="33"/>
      <c r="Y475" s="33"/>
      <c r="Z475" s="33"/>
      <c r="AA475" s="33"/>
      <c r="AB475" s="33"/>
      <c r="AC475" s="33"/>
      <c r="AD475" s="33"/>
      <c r="AE475" s="33"/>
      <c r="AF475" s="33"/>
      <c r="AG475" s="33"/>
      <c r="AH475" s="33"/>
      <c r="AI475" s="33"/>
      <c r="AJ475" s="33"/>
      <c r="AK475" s="33"/>
      <c r="AL475" s="33"/>
      <c r="AM475" s="33"/>
      <c r="AN475" s="33"/>
      <c r="AO475" s="33"/>
      <c r="AP475" s="33"/>
      <c r="AQ475" s="33"/>
      <c r="AR475" s="33"/>
      <c r="AS475" s="33"/>
      <c r="AT475" s="33"/>
      <c r="AU475" s="33"/>
      <c r="AV475" s="33"/>
      <c r="AW475" s="33"/>
      <c r="AX475" s="33"/>
      <c r="AY475" s="33"/>
      <c r="AZ475" s="33"/>
      <c r="BA475" s="33"/>
      <c r="BB475" s="33"/>
      <c r="BC475" s="33"/>
      <c r="BD475" s="33"/>
      <c r="BE475" s="33"/>
      <c r="BF475" s="33"/>
      <c r="BG475" s="33"/>
      <c r="BH475" s="33"/>
      <c r="BI475" s="33"/>
      <c r="BJ475" s="33"/>
      <c r="BK475" s="33"/>
      <c r="BL475" s="33"/>
      <c r="BM475" s="33"/>
      <c r="BN475" s="33"/>
      <c r="BO475" s="33"/>
      <c r="BP475" s="33"/>
      <c r="BQ475" s="33"/>
      <c r="BR475" s="33"/>
      <c r="BS475" s="33"/>
      <c r="BT475" s="33"/>
      <c r="BU475" s="33"/>
      <c r="BV475" s="33"/>
      <c r="BW475" s="33"/>
      <c r="BX475" s="33"/>
      <c r="BY475" s="33"/>
      <c r="BZ475" s="33"/>
      <c r="CA475" s="33"/>
      <c r="CB475" s="33"/>
      <c r="CC475" s="33"/>
      <c r="CD475" s="33"/>
      <c r="CE475" s="33"/>
      <c r="CF475" s="33"/>
      <c r="CG475" s="33"/>
      <c r="CH475" s="33"/>
      <c r="CI475" s="33"/>
      <c r="CJ475" s="33"/>
      <c r="CK475" s="33"/>
      <c r="CL475" s="33"/>
      <c r="CM475" s="33"/>
      <c r="CN475" s="33"/>
      <c r="CO475" s="33"/>
      <c r="CP475" s="33"/>
    </row>
    <row r="476" spans="1:94" x14ac:dyDescent="0.25">
      <c r="A476" s="88"/>
      <c r="M476" s="69"/>
      <c r="N476" s="33"/>
      <c r="O476" s="33"/>
      <c r="P476" s="33"/>
      <c r="Q476" s="33"/>
      <c r="R476" s="33"/>
      <c r="S476" s="33"/>
      <c r="T476" s="33"/>
      <c r="U476" s="33"/>
      <c r="V476" s="33"/>
      <c r="W476" s="33"/>
      <c r="X476" s="33"/>
      <c r="Y476" s="33"/>
      <c r="Z476" s="33"/>
      <c r="AA476" s="33"/>
      <c r="AB476" s="33"/>
      <c r="AC476" s="33"/>
      <c r="AD476" s="33"/>
      <c r="AE476" s="33"/>
      <c r="AF476" s="33"/>
      <c r="AG476" s="33"/>
      <c r="AH476" s="33"/>
      <c r="AI476" s="33"/>
      <c r="AJ476" s="33"/>
      <c r="AK476" s="33"/>
      <c r="AL476" s="33"/>
      <c r="AM476" s="33"/>
      <c r="AN476" s="33"/>
      <c r="AO476" s="33"/>
      <c r="AP476" s="33"/>
      <c r="AQ476" s="33"/>
      <c r="AR476" s="33"/>
      <c r="AS476" s="33"/>
      <c r="AT476" s="33"/>
      <c r="AU476" s="33"/>
      <c r="AV476" s="33"/>
      <c r="AW476" s="33"/>
      <c r="AX476" s="33"/>
      <c r="AY476" s="33"/>
      <c r="AZ476" s="33"/>
      <c r="BA476" s="33"/>
      <c r="BB476" s="33"/>
      <c r="BC476" s="33"/>
      <c r="BD476" s="33"/>
      <c r="BE476" s="33"/>
      <c r="BF476" s="33"/>
      <c r="BG476" s="33"/>
      <c r="BH476" s="33"/>
      <c r="BI476" s="33"/>
      <c r="BJ476" s="33"/>
      <c r="BK476" s="33"/>
      <c r="BL476" s="33"/>
      <c r="BM476" s="33"/>
      <c r="BN476" s="33"/>
      <c r="BO476" s="33"/>
      <c r="BP476" s="33"/>
      <c r="BQ476" s="33"/>
      <c r="BR476" s="33"/>
      <c r="BS476" s="33"/>
      <c r="BT476" s="33"/>
      <c r="BU476" s="33"/>
      <c r="BV476" s="33"/>
      <c r="BW476" s="33"/>
      <c r="BX476" s="33"/>
      <c r="BY476" s="33"/>
      <c r="BZ476" s="33"/>
      <c r="CA476" s="33"/>
      <c r="CB476" s="33"/>
      <c r="CC476" s="33"/>
      <c r="CD476" s="33"/>
      <c r="CE476" s="33"/>
      <c r="CF476" s="33"/>
      <c r="CG476" s="33"/>
      <c r="CH476" s="33"/>
      <c r="CI476" s="33"/>
      <c r="CJ476" s="33"/>
      <c r="CK476" s="33"/>
      <c r="CL476" s="33"/>
      <c r="CM476" s="33"/>
      <c r="CN476" s="33"/>
      <c r="CO476" s="33"/>
      <c r="CP476" s="33"/>
    </row>
    <row r="477" spans="1:94" x14ac:dyDescent="0.25">
      <c r="A477" s="88"/>
      <c r="M477" s="69"/>
      <c r="N477" s="33"/>
      <c r="O477" s="33"/>
      <c r="P477" s="33"/>
      <c r="Q477" s="33"/>
      <c r="R477" s="33"/>
      <c r="S477" s="33"/>
      <c r="T477" s="33"/>
      <c r="U477" s="33"/>
      <c r="V477" s="33"/>
      <c r="W477" s="33"/>
      <c r="X477" s="33"/>
      <c r="Y477" s="33"/>
      <c r="Z477" s="33"/>
      <c r="AA477" s="33"/>
      <c r="AB477" s="33"/>
      <c r="AC477" s="33"/>
      <c r="AD477" s="33"/>
      <c r="AE477" s="33"/>
      <c r="AF477" s="33"/>
      <c r="AG477" s="33"/>
      <c r="AH477" s="33"/>
      <c r="AI477" s="33"/>
      <c r="AJ477" s="33"/>
      <c r="AK477" s="33"/>
      <c r="AL477" s="33"/>
      <c r="AM477" s="33"/>
      <c r="AN477" s="33"/>
      <c r="AO477" s="33"/>
      <c r="AP477" s="33"/>
      <c r="AQ477" s="33"/>
      <c r="AR477" s="33"/>
      <c r="AS477" s="33"/>
      <c r="AT477" s="33"/>
      <c r="AU477" s="33"/>
      <c r="AV477" s="33"/>
      <c r="AW477" s="33"/>
      <c r="AX477" s="33"/>
      <c r="AY477" s="33"/>
      <c r="AZ477" s="33"/>
      <c r="BA477" s="33"/>
      <c r="BB477" s="33"/>
      <c r="BC477" s="33"/>
      <c r="BD477" s="33"/>
      <c r="BE477" s="33"/>
      <c r="BF477" s="33"/>
      <c r="BG477" s="33"/>
      <c r="BH477" s="33"/>
      <c r="BI477" s="33"/>
      <c r="BJ477" s="33"/>
      <c r="BK477" s="33"/>
      <c r="BL477" s="33"/>
      <c r="BM477" s="33"/>
      <c r="BN477" s="33"/>
      <c r="BO477" s="33"/>
      <c r="BP477" s="33"/>
      <c r="BQ477" s="33"/>
      <c r="BR477" s="33"/>
      <c r="BS477" s="33"/>
      <c r="BT477" s="33"/>
      <c r="BU477" s="33"/>
      <c r="BV477" s="33"/>
      <c r="BW477" s="33"/>
      <c r="BX477" s="33"/>
      <c r="BY477" s="33"/>
      <c r="BZ477" s="33"/>
      <c r="CA477" s="33"/>
      <c r="CB477" s="33"/>
      <c r="CC477" s="33"/>
      <c r="CD477" s="33"/>
      <c r="CE477" s="33"/>
      <c r="CF477" s="33"/>
      <c r="CG477" s="33"/>
      <c r="CH477" s="33"/>
      <c r="CI477" s="33"/>
      <c r="CJ477" s="33"/>
      <c r="CK477" s="33"/>
      <c r="CL477" s="33"/>
      <c r="CM477" s="33"/>
      <c r="CN477" s="33"/>
      <c r="CO477" s="33"/>
      <c r="CP477" s="33"/>
    </row>
    <row r="478" spans="1:94" x14ac:dyDescent="0.25">
      <c r="A478" s="88"/>
      <c r="M478" s="69"/>
      <c r="N478" s="33"/>
      <c r="O478" s="33"/>
      <c r="P478" s="33"/>
      <c r="Q478" s="33"/>
      <c r="R478" s="33"/>
      <c r="S478" s="33"/>
      <c r="T478" s="33"/>
      <c r="U478" s="33"/>
      <c r="V478" s="33"/>
      <c r="W478" s="33"/>
      <c r="X478" s="33"/>
      <c r="Y478" s="33"/>
      <c r="Z478" s="33"/>
      <c r="AA478" s="33"/>
      <c r="AB478" s="33"/>
      <c r="AC478" s="33"/>
      <c r="AD478" s="33"/>
      <c r="AE478" s="33"/>
      <c r="AF478" s="33"/>
      <c r="AG478" s="33"/>
      <c r="AH478" s="33"/>
      <c r="AI478" s="33"/>
      <c r="AJ478" s="33"/>
      <c r="AK478" s="33"/>
      <c r="AL478" s="33"/>
      <c r="AM478" s="33"/>
      <c r="AN478" s="33"/>
      <c r="AO478" s="33"/>
      <c r="AP478" s="33"/>
      <c r="AQ478" s="33"/>
      <c r="AR478" s="33"/>
      <c r="AS478" s="33"/>
      <c r="AT478" s="33"/>
      <c r="AU478" s="33"/>
      <c r="AV478" s="33"/>
      <c r="AW478" s="33"/>
      <c r="AX478" s="33"/>
      <c r="AY478" s="33"/>
      <c r="AZ478" s="33"/>
      <c r="BA478" s="33"/>
      <c r="BB478" s="33"/>
      <c r="BC478" s="33"/>
      <c r="BD478" s="33"/>
      <c r="BE478" s="33"/>
      <c r="BF478" s="33"/>
      <c r="BG478" s="33"/>
      <c r="BH478" s="33"/>
      <c r="BI478" s="33"/>
      <c r="BJ478" s="33"/>
      <c r="BK478" s="33"/>
      <c r="BL478" s="33"/>
      <c r="BM478" s="33"/>
      <c r="BN478" s="33"/>
      <c r="BO478" s="33"/>
      <c r="BP478" s="33"/>
      <c r="BQ478" s="33"/>
      <c r="BR478" s="33"/>
      <c r="BS478" s="33"/>
      <c r="BT478" s="33"/>
      <c r="BU478" s="33"/>
      <c r="BV478" s="33"/>
      <c r="BW478" s="33"/>
      <c r="BX478" s="33"/>
      <c r="BY478" s="33"/>
      <c r="BZ478" s="33"/>
      <c r="CA478" s="33"/>
      <c r="CB478" s="33"/>
      <c r="CC478" s="33"/>
      <c r="CD478" s="33"/>
      <c r="CE478" s="33"/>
      <c r="CF478" s="33"/>
      <c r="CG478" s="33"/>
      <c r="CH478" s="33"/>
      <c r="CI478" s="33"/>
      <c r="CJ478" s="33"/>
      <c r="CK478" s="33"/>
      <c r="CL478" s="33"/>
      <c r="CM478" s="33"/>
      <c r="CN478" s="33"/>
      <c r="CO478" s="33"/>
      <c r="CP478" s="33"/>
    </row>
    <row r="479" spans="1:94" x14ac:dyDescent="0.25">
      <c r="A479" s="88"/>
      <c r="M479" s="69"/>
      <c r="N479" s="33"/>
      <c r="O479" s="33"/>
      <c r="P479" s="33"/>
      <c r="Q479" s="33"/>
      <c r="R479" s="33"/>
      <c r="S479" s="33"/>
      <c r="T479" s="33"/>
      <c r="U479" s="33"/>
      <c r="V479" s="33"/>
      <c r="W479" s="33"/>
      <c r="X479" s="33"/>
      <c r="Y479" s="33"/>
      <c r="Z479" s="33"/>
      <c r="AA479" s="33"/>
      <c r="AB479" s="33"/>
      <c r="AC479" s="33"/>
      <c r="AD479" s="33"/>
      <c r="AE479" s="33"/>
      <c r="AF479" s="33"/>
      <c r="AG479" s="33"/>
      <c r="AH479" s="33"/>
      <c r="AI479" s="33"/>
      <c r="AJ479" s="33"/>
      <c r="AK479" s="33"/>
      <c r="AL479" s="33"/>
      <c r="AM479" s="33"/>
      <c r="AN479" s="33"/>
      <c r="AO479" s="33"/>
      <c r="AP479" s="33"/>
      <c r="AQ479" s="33"/>
      <c r="AR479" s="33"/>
      <c r="AS479" s="33"/>
      <c r="AT479" s="33"/>
      <c r="AU479" s="33"/>
      <c r="AV479" s="33"/>
      <c r="AW479" s="33"/>
      <c r="AX479" s="33"/>
      <c r="AY479" s="33"/>
      <c r="AZ479" s="33"/>
      <c r="BA479" s="33"/>
      <c r="BB479" s="33"/>
      <c r="BC479" s="33"/>
      <c r="BD479" s="33"/>
      <c r="BE479" s="33"/>
      <c r="BF479" s="33"/>
      <c r="BG479" s="33"/>
      <c r="BH479" s="33"/>
      <c r="BI479" s="33"/>
      <c r="BJ479" s="33"/>
      <c r="BK479" s="33"/>
      <c r="BL479" s="33"/>
      <c r="BM479" s="33"/>
      <c r="BN479" s="33"/>
      <c r="BO479" s="33"/>
      <c r="BP479" s="33"/>
      <c r="BQ479" s="33"/>
      <c r="BR479" s="33"/>
      <c r="BS479" s="33"/>
      <c r="BT479" s="33"/>
      <c r="BU479" s="33"/>
      <c r="BV479" s="33"/>
      <c r="BW479" s="33"/>
      <c r="BX479" s="33"/>
      <c r="BY479" s="33"/>
      <c r="BZ479" s="33"/>
      <c r="CA479" s="33"/>
      <c r="CB479" s="33"/>
      <c r="CC479" s="33"/>
      <c r="CD479" s="33"/>
      <c r="CE479" s="33"/>
      <c r="CF479" s="33"/>
      <c r="CG479" s="33"/>
      <c r="CH479" s="33"/>
      <c r="CI479" s="33"/>
      <c r="CJ479" s="33"/>
      <c r="CK479" s="33"/>
      <c r="CL479" s="33"/>
      <c r="CM479" s="33"/>
      <c r="CN479" s="33"/>
      <c r="CO479" s="33"/>
      <c r="CP479" s="33"/>
    </row>
    <row r="480" spans="1:94" x14ac:dyDescent="0.25">
      <c r="A480" s="88"/>
      <c r="M480" s="69"/>
      <c r="N480" s="33"/>
      <c r="O480" s="33"/>
      <c r="P480" s="33"/>
      <c r="Q480" s="33"/>
      <c r="R480" s="33"/>
      <c r="S480" s="33"/>
      <c r="T480" s="33"/>
      <c r="U480" s="33"/>
      <c r="V480" s="33"/>
      <c r="W480" s="33"/>
      <c r="X480" s="33"/>
      <c r="Y480" s="33"/>
      <c r="Z480" s="33"/>
      <c r="AA480" s="33"/>
      <c r="AB480" s="33"/>
      <c r="AC480" s="33"/>
      <c r="AD480" s="33"/>
      <c r="AE480" s="33"/>
      <c r="AF480" s="33"/>
      <c r="AG480" s="33"/>
      <c r="AH480" s="33"/>
      <c r="AI480" s="33"/>
      <c r="AJ480" s="33"/>
      <c r="AK480" s="33"/>
      <c r="AL480" s="33"/>
      <c r="AM480" s="33"/>
      <c r="AN480" s="33"/>
      <c r="AO480" s="33"/>
      <c r="AP480" s="33"/>
      <c r="AQ480" s="33"/>
      <c r="AR480" s="33"/>
      <c r="AS480" s="33"/>
      <c r="AT480" s="33"/>
      <c r="AU480" s="33"/>
      <c r="AV480" s="33"/>
      <c r="AW480" s="33"/>
      <c r="AX480" s="33"/>
      <c r="AY480" s="33"/>
      <c r="AZ480" s="33"/>
      <c r="BA480" s="33"/>
      <c r="BB480" s="33"/>
      <c r="BC480" s="33"/>
      <c r="BD480" s="33"/>
      <c r="BE480" s="33"/>
      <c r="BF480" s="33"/>
      <c r="BG480" s="33"/>
      <c r="BH480" s="33"/>
      <c r="BI480" s="33"/>
      <c r="BJ480" s="33"/>
      <c r="BK480" s="33"/>
      <c r="BL480" s="33"/>
      <c r="BM480" s="33"/>
      <c r="BN480" s="33"/>
      <c r="BO480" s="33"/>
      <c r="BP480" s="33"/>
      <c r="BQ480" s="33"/>
      <c r="BR480" s="33"/>
      <c r="BS480" s="33"/>
      <c r="BT480" s="33"/>
      <c r="BU480" s="33"/>
      <c r="BV480" s="33"/>
      <c r="BW480" s="33"/>
      <c r="BX480" s="33"/>
      <c r="BY480" s="33"/>
      <c r="BZ480" s="33"/>
      <c r="CA480" s="33"/>
      <c r="CB480" s="33"/>
      <c r="CC480" s="33"/>
      <c r="CD480" s="33"/>
      <c r="CE480" s="33"/>
      <c r="CF480" s="33"/>
      <c r="CG480" s="33"/>
      <c r="CH480" s="33"/>
      <c r="CI480" s="33"/>
      <c r="CJ480" s="33"/>
      <c r="CK480" s="33"/>
      <c r="CL480" s="33"/>
      <c r="CM480" s="33"/>
      <c r="CN480" s="33"/>
      <c r="CO480" s="33"/>
      <c r="CP480" s="33"/>
    </row>
    <row r="481" spans="1:94" x14ac:dyDescent="0.25">
      <c r="A481" s="88"/>
      <c r="M481" s="69"/>
      <c r="N481" s="33"/>
      <c r="O481" s="33"/>
      <c r="P481" s="33"/>
      <c r="Q481" s="33"/>
      <c r="R481" s="33"/>
      <c r="S481" s="33"/>
      <c r="T481" s="33"/>
      <c r="U481" s="33"/>
      <c r="V481" s="33"/>
      <c r="W481" s="33"/>
      <c r="X481" s="33"/>
      <c r="Y481" s="33"/>
      <c r="Z481" s="33"/>
      <c r="AA481" s="33"/>
      <c r="AB481" s="33"/>
      <c r="AC481" s="33"/>
      <c r="AD481" s="33"/>
      <c r="AE481" s="33"/>
      <c r="AF481" s="33"/>
      <c r="AG481" s="33"/>
      <c r="AH481" s="33"/>
      <c r="AI481" s="33"/>
      <c r="AJ481" s="33"/>
      <c r="AK481" s="33"/>
      <c r="AL481" s="33"/>
      <c r="AM481" s="33"/>
      <c r="AN481" s="33"/>
      <c r="AO481" s="33"/>
      <c r="AP481" s="33"/>
      <c r="AQ481" s="33"/>
      <c r="AR481" s="33"/>
      <c r="AS481" s="33"/>
      <c r="AT481" s="33"/>
      <c r="AU481" s="33"/>
      <c r="AV481" s="33"/>
      <c r="AW481" s="33"/>
      <c r="AX481" s="33"/>
      <c r="AY481" s="33"/>
      <c r="AZ481" s="33"/>
      <c r="BA481" s="33"/>
      <c r="BB481" s="33"/>
      <c r="BC481" s="33"/>
      <c r="BD481" s="33"/>
      <c r="BE481" s="33"/>
      <c r="BF481" s="33"/>
      <c r="BG481" s="33"/>
      <c r="BH481" s="33"/>
      <c r="BI481" s="33"/>
      <c r="BJ481" s="33"/>
      <c r="BK481" s="33"/>
      <c r="BL481" s="33"/>
      <c r="BM481" s="33"/>
      <c r="BN481" s="33"/>
      <c r="BO481" s="33"/>
      <c r="BP481" s="33"/>
      <c r="BQ481" s="33"/>
      <c r="BR481" s="33"/>
      <c r="BS481" s="33"/>
      <c r="BT481" s="33"/>
      <c r="BU481" s="33"/>
      <c r="BV481" s="33"/>
      <c r="BW481" s="33"/>
      <c r="BX481" s="33"/>
      <c r="BY481" s="33"/>
      <c r="BZ481" s="33"/>
      <c r="CA481" s="33"/>
      <c r="CB481" s="33"/>
      <c r="CC481" s="33"/>
      <c r="CD481" s="33"/>
      <c r="CE481" s="33"/>
      <c r="CF481" s="33"/>
      <c r="CG481" s="33"/>
      <c r="CH481" s="33"/>
      <c r="CI481" s="33"/>
      <c r="CJ481" s="33"/>
      <c r="CK481" s="33"/>
      <c r="CL481" s="33"/>
      <c r="CM481" s="33"/>
      <c r="CN481" s="33"/>
      <c r="CO481" s="33"/>
      <c r="CP481" s="33"/>
    </row>
    <row r="482" spans="1:94" x14ac:dyDescent="0.25">
      <c r="A482" s="88"/>
      <c r="M482" s="69"/>
      <c r="N482" s="33"/>
      <c r="O482" s="33"/>
      <c r="P482" s="33"/>
      <c r="Q482" s="33"/>
      <c r="R482" s="33"/>
      <c r="S482" s="33"/>
      <c r="T482" s="33"/>
      <c r="U482" s="33"/>
      <c r="V482" s="33"/>
      <c r="W482" s="33"/>
      <c r="X482" s="33"/>
      <c r="Y482" s="33"/>
      <c r="Z482" s="33"/>
      <c r="AA482" s="33"/>
      <c r="AB482" s="33"/>
      <c r="AC482" s="33"/>
      <c r="AD482" s="33"/>
      <c r="AE482" s="33"/>
      <c r="AF482" s="33"/>
      <c r="AG482" s="33"/>
      <c r="AH482" s="33"/>
      <c r="AI482" s="33"/>
      <c r="AJ482" s="33"/>
      <c r="AK482" s="33"/>
      <c r="AL482" s="33"/>
      <c r="AM482" s="33"/>
      <c r="AN482" s="33"/>
      <c r="AO482" s="33"/>
      <c r="AP482" s="33"/>
      <c r="AQ482" s="33"/>
      <c r="AR482" s="33"/>
      <c r="AS482" s="33"/>
      <c r="AT482" s="33"/>
      <c r="AU482" s="33"/>
      <c r="AV482" s="33"/>
      <c r="AW482" s="33"/>
      <c r="AX482" s="33"/>
      <c r="AY482" s="33"/>
      <c r="AZ482" s="33"/>
      <c r="BA482" s="33"/>
      <c r="BB482" s="33"/>
      <c r="BC482" s="33"/>
      <c r="BD482" s="33"/>
      <c r="BE482" s="33"/>
      <c r="BF482" s="33"/>
      <c r="BG482" s="33"/>
      <c r="BH482" s="33"/>
      <c r="BI482" s="33"/>
      <c r="BJ482" s="33"/>
      <c r="BK482" s="33"/>
      <c r="BL482" s="33"/>
      <c r="BM482" s="33"/>
      <c r="BN482" s="33"/>
      <c r="BO482" s="33"/>
      <c r="BP482" s="33"/>
      <c r="BQ482" s="33"/>
      <c r="BR482" s="33"/>
      <c r="BS482" s="33"/>
      <c r="BT482" s="33"/>
      <c r="BU482" s="33"/>
      <c r="BV482" s="33"/>
      <c r="BW482" s="33"/>
      <c r="BX482" s="33"/>
      <c r="BY482" s="33"/>
      <c r="BZ482" s="33"/>
      <c r="CA482" s="33"/>
      <c r="CB482" s="33"/>
      <c r="CC482" s="33"/>
      <c r="CD482" s="33"/>
      <c r="CE482" s="33"/>
      <c r="CF482" s="33"/>
      <c r="CG482" s="33"/>
      <c r="CH482" s="33"/>
      <c r="CI482" s="33"/>
      <c r="CJ482" s="33"/>
      <c r="CK482" s="33"/>
      <c r="CL482" s="33"/>
      <c r="CM482" s="33"/>
      <c r="CN482" s="33"/>
      <c r="CO482" s="33"/>
      <c r="CP482" s="33"/>
    </row>
    <row r="483" spans="1:94" x14ac:dyDescent="0.25">
      <c r="A483" s="88"/>
      <c r="M483" s="69"/>
      <c r="N483" s="33"/>
      <c r="O483" s="33"/>
      <c r="P483" s="33"/>
      <c r="Q483" s="33"/>
      <c r="R483" s="33"/>
      <c r="S483" s="33"/>
      <c r="T483" s="33"/>
      <c r="U483" s="33"/>
      <c r="V483" s="33"/>
      <c r="W483" s="33"/>
      <c r="X483" s="33"/>
      <c r="Y483" s="33"/>
      <c r="Z483" s="33"/>
      <c r="AA483" s="33"/>
      <c r="AB483" s="33"/>
      <c r="AC483" s="33"/>
      <c r="AD483" s="33"/>
      <c r="AE483" s="33"/>
      <c r="AF483" s="33"/>
      <c r="AG483" s="33"/>
      <c r="AH483" s="33"/>
      <c r="AI483" s="33"/>
      <c r="AJ483" s="33"/>
      <c r="AK483" s="33"/>
      <c r="AL483" s="33"/>
      <c r="AM483" s="33"/>
      <c r="AN483" s="33"/>
      <c r="AO483" s="33"/>
      <c r="AP483" s="33"/>
      <c r="AQ483" s="33"/>
      <c r="AR483" s="33"/>
      <c r="AS483" s="33"/>
      <c r="AT483" s="33"/>
      <c r="AU483" s="33"/>
      <c r="AV483" s="33"/>
      <c r="AW483" s="33"/>
      <c r="AX483" s="33"/>
      <c r="AY483" s="33"/>
      <c r="AZ483" s="33"/>
      <c r="BA483" s="33"/>
      <c r="BB483" s="33"/>
      <c r="BC483" s="33"/>
      <c r="BD483" s="33"/>
      <c r="BE483" s="33"/>
      <c r="BF483" s="33"/>
      <c r="BG483" s="33"/>
      <c r="BH483" s="33"/>
      <c r="BI483" s="33"/>
      <c r="BJ483" s="33"/>
      <c r="BK483" s="33"/>
      <c r="BL483" s="33"/>
      <c r="BM483" s="33"/>
      <c r="BN483" s="33"/>
      <c r="BO483" s="33"/>
      <c r="BP483" s="33"/>
      <c r="BQ483" s="33"/>
      <c r="BR483" s="33"/>
      <c r="BS483" s="33"/>
      <c r="BT483" s="33"/>
      <c r="BU483" s="33"/>
      <c r="BV483" s="33"/>
      <c r="BW483" s="33"/>
      <c r="BX483" s="33"/>
      <c r="BY483" s="33"/>
      <c r="BZ483" s="33"/>
      <c r="CA483" s="33"/>
      <c r="CB483" s="33"/>
      <c r="CC483" s="33"/>
      <c r="CD483" s="33"/>
      <c r="CE483" s="33"/>
      <c r="CF483" s="33"/>
      <c r="CG483" s="33"/>
      <c r="CH483" s="33"/>
      <c r="CI483" s="33"/>
      <c r="CJ483" s="33"/>
      <c r="CK483" s="33"/>
      <c r="CL483" s="33"/>
      <c r="CM483" s="33"/>
      <c r="CN483" s="33"/>
      <c r="CO483" s="33"/>
      <c r="CP483" s="33"/>
    </row>
    <row r="484" spans="1:94" x14ac:dyDescent="0.25">
      <c r="A484" s="88"/>
      <c r="M484" s="69"/>
      <c r="N484" s="33"/>
      <c r="O484" s="33"/>
      <c r="P484" s="33"/>
      <c r="Q484" s="33"/>
      <c r="R484" s="33"/>
      <c r="S484" s="33"/>
      <c r="T484" s="33"/>
      <c r="U484" s="33"/>
      <c r="V484" s="33"/>
      <c r="W484" s="33"/>
      <c r="X484" s="33"/>
      <c r="Y484" s="33"/>
      <c r="Z484" s="33"/>
      <c r="AA484" s="33"/>
      <c r="AB484" s="33"/>
      <c r="AC484" s="33"/>
      <c r="AD484" s="33"/>
      <c r="AE484" s="33"/>
      <c r="AF484" s="33"/>
      <c r="AG484" s="33"/>
      <c r="AH484" s="33"/>
      <c r="AI484" s="33"/>
      <c r="AJ484" s="33"/>
      <c r="AK484" s="33"/>
      <c r="AL484" s="33"/>
      <c r="AM484" s="33"/>
      <c r="AN484" s="33"/>
      <c r="AO484" s="33"/>
      <c r="AP484" s="33"/>
      <c r="AQ484" s="33"/>
      <c r="AR484" s="33"/>
      <c r="AS484" s="33"/>
      <c r="AT484" s="33"/>
      <c r="AU484" s="33"/>
      <c r="AV484" s="33"/>
      <c r="AW484" s="33"/>
      <c r="AX484" s="33"/>
      <c r="AY484" s="33"/>
      <c r="AZ484" s="33"/>
      <c r="BA484" s="33"/>
      <c r="BB484" s="33"/>
      <c r="BC484" s="33"/>
      <c r="BD484" s="33"/>
      <c r="BE484" s="33"/>
      <c r="BF484" s="33"/>
      <c r="BG484" s="33"/>
      <c r="BH484" s="33"/>
      <c r="BI484" s="33"/>
      <c r="BJ484" s="33"/>
      <c r="BK484" s="33"/>
      <c r="BL484" s="33"/>
      <c r="BM484" s="33"/>
      <c r="BN484" s="33"/>
      <c r="BO484" s="33"/>
      <c r="BP484" s="33"/>
      <c r="BQ484" s="33"/>
      <c r="BR484" s="33"/>
      <c r="BS484" s="33"/>
      <c r="BT484" s="33"/>
      <c r="BU484" s="33"/>
      <c r="BV484" s="33"/>
      <c r="BW484" s="33"/>
      <c r="BX484" s="33"/>
      <c r="BY484" s="33"/>
      <c r="BZ484" s="33"/>
      <c r="CA484" s="33"/>
      <c r="CB484" s="33"/>
      <c r="CC484" s="33"/>
      <c r="CD484" s="33"/>
      <c r="CE484" s="33"/>
      <c r="CF484" s="33"/>
      <c r="CG484" s="33"/>
      <c r="CH484" s="33"/>
      <c r="CI484" s="33"/>
      <c r="CJ484" s="33"/>
      <c r="CK484" s="33"/>
      <c r="CL484" s="33"/>
      <c r="CM484" s="33"/>
      <c r="CN484" s="33"/>
      <c r="CO484" s="33"/>
      <c r="CP484" s="33"/>
    </row>
    <row r="485" spans="1:94" x14ac:dyDescent="0.25">
      <c r="A485" s="88"/>
      <c r="M485" s="69"/>
      <c r="N485" s="33"/>
      <c r="O485" s="33"/>
      <c r="P485" s="33"/>
      <c r="Q485" s="33"/>
      <c r="R485" s="33"/>
      <c r="S485" s="33"/>
      <c r="T485" s="33"/>
      <c r="U485" s="33"/>
      <c r="V485" s="33"/>
      <c r="W485" s="33"/>
      <c r="X485" s="33"/>
      <c r="Y485" s="33"/>
      <c r="Z485" s="33"/>
      <c r="AA485" s="33"/>
      <c r="AB485" s="33"/>
      <c r="AC485" s="33"/>
      <c r="AD485" s="33"/>
      <c r="AE485" s="33"/>
      <c r="AF485" s="33"/>
      <c r="AG485" s="33"/>
      <c r="AH485" s="33"/>
      <c r="AI485" s="33"/>
      <c r="AJ485" s="33"/>
      <c r="AK485" s="33"/>
      <c r="AL485" s="33"/>
      <c r="AM485" s="33"/>
      <c r="AN485" s="33"/>
      <c r="AO485" s="33"/>
      <c r="AP485" s="33"/>
      <c r="AQ485" s="33"/>
      <c r="AR485" s="33"/>
      <c r="AS485" s="33"/>
      <c r="AT485" s="33"/>
      <c r="AU485" s="33"/>
      <c r="AV485" s="33"/>
      <c r="AW485" s="33"/>
      <c r="AX485" s="33"/>
      <c r="AY485" s="33"/>
      <c r="AZ485" s="33"/>
      <c r="BA485" s="33"/>
      <c r="BB485" s="33"/>
      <c r="BC485" s="33"/>
      <c r="BD485" s="33"/>
      <c r="BE485" s="33"/>
      <c r="BF485" s="33"/>
      <c r="BG485" s="33"/>
      <c r="BH485" s="33"/>
      <c r="BI485" s="33"/>
      <c r="BJ485" s="33"/>
      <c r="BK485" s="33"/>
      <c r="BL485" s="33"/>
      <c r="BM485" s="33"/>
      <c r="BN485" s="33"/>
      <c r="BO485" s="33"/>
      <c r="BP485" s="33"/>
      <c r="BQ485" s="33"/>
      <c r="BR485" s="33"/>
      <c r="BS485" s="33"/>
      <c r="BT485" s="33"/>
      <c r="BU485" s="33"/>
      <c r="BV485" s="33"/>
      <c r="BW485" s="33"/>
      <c r="BX485" s="33"/>
      <c r="BY485" s="33"/>
      <c r="BZ485" s="33"/>
      <c r="CA485" s="33"/>
      <c r="CB485" s="33"/>
      <c r="CC485" s="33"/>
      <c r="CD485" s="33"/>
      <c r="CE485" s="33"/>
      <c r="CF485" s="33"/>
      <c r="CG485" s="33"/>
      <c r="CH485" s="33"/>
      <c r="CI485" s="33"/>
      <c r="CJ485" s="33"/>
      <c r="CK485" s="33"/>
      <c r="CL485" s="33"/>
      <c r="CM485" s="33"/>
      <c r="CN485" s="33"/>
      <c r="CO485" s="33"/>
      <c r="CP485" s="33"/>
    </row>
    <row r="486" spans="1:94" x14ac:dyDescent="0.25">
      <c r="A486" s="88"/>
      <c r="M486" s="69"/>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c r="AK486" s="33"/>
      <c r="AL486" s="33"/>
      <c r="AM486" s="33"/>
      <c r="AN486" s="33"/>
      <c r="AO486" s="33"/>
      <c r="AP486" s="33"/>
      <c r="AQ486" s="33"/>
      <c r="AR486" s="33"/>
      <c r="AS486" s="33"/>
      <c r="AT486" s="33"/>
      <c r="AU486" s="33"/>
      <c r="AV486" s="33"/>
      <c r="AW486" s="33"/>
      <c r="AX486" s="33"/>
      <c r="AY486" s="33"/>
      <c r="AZ486" s="33"/>
      <c r="BA486" s="33"/>
      <c r="BB486" s="33"/>
      <c r="BC486" s="33"/>
      <c r="BD486" s="33"/>
      <c r="BE486" s="33"/>
      <c r="BF486" s="33"/>
      <c r="BG486" s="33"/>
      <c r="BH486" s="33"/>
      <c r="BI486" s="33"/>
      <c r="BJ486" s="33"/>
      <c r="BK486" s="33"/>
      <c r="BL486" s="33"/>
      <c r="BM486" s="33"/>
      <c r="BN486" s="33"/>
      <c r="BO486" s="33"/>
      <c r="BP486" s="33"/>
      <c r="BQ486" s="33"/>
      <c r="BR486" s="33"/>
      <c r="BS486" s="33"/>
      <c r="BT486" s="33"/>
      <c r="BU486" s="33"/>
      <c r="BV486" s="33"/>
      <c r="BW486" s="33"/>
      <c r="BX486" s="33"/>
      <c r="BY486" s="33"/>
      <c r="BZ486" s="33"/>
      <c r="CA486" s="33"/>
      <c r="CB486" s="33"/>
      <c r="CC486" s="33"/>
      <c r="CD486" s="33"/>
      <c r="CE486" s="33"/>
      <c r="CF486" s="33"/>
      <c r="CG486" s="33"/>
      <c r="CH486" s="33"/>
      <c r="CI486" s="33"/>
      <c r="CJ486" s="33"/>
      <c r="CK486" s="33"/>
      <c r="CL486" s="33"/>
      <c r="CM486" s="33"/>
      <c r="CN486" s="33"/>
      <c r="CO486" s="33"/>
      <c r="CP486" s="33"/>
    </row>
    <row r="487" spans="1:94" x14ac:dyDescent="0.25">
      <c r="A487" s="88"/>
      <c r="M487" s="69"/>
      <c r="N487" s="33"/>
      <c r="O487" s="33"/>
      <c r="P487" s="33"/>
      <c r="Q487" s="33"/>
      <c r="R487" s="33"/>
      <c r="S487" s="33"/>
      <c r="T487" s="33"/>
      <c r="U487" s="33"/>
      <c r="V487" s="33"/>
      <c r="W487" s="33"/>
      <c r="X487" s="33"/>
      <c r="Y487" s="33"/>
      <c r="Z487" s="33"/>
      <c r="AA487" s="33"/>
      <c r="AB487" s="33"/>
      <c r="AC487" s="33"/>
      <c r="AD487" s="33"/>
      <c r="AE487" s="33"/>
      <c r="AF487" s="33"/>
      <c r="AG487" s="33"/>
      <c r="AH487" s="33"/>
      <c r="AI487" s="33"/>
      <c r="AJ487" s="33"/>
      <c r="AK487" s="33"/>
      <c r="AL487" s="33"/>
      <c r="AM487" s="33"/>
      <c r="AN487" s="33"/>
      <c r="AO487" s="33"/>
      <c r="AP487" s="33"/>
      <c r="AQ487" s="33"/>
      <c r="AR487" s="33"/>
      <c r="AS487" s="33"/>
      <c r="AT487" s="33"/>
      <c r="AU487" s="33"/>
      <c r="AV487" s="33"/>
      <c r="AW487" s="33"/>
      <c r="AX487" s="33"/>
      <c r="AY487" s="33"/>
      <c r="AZ487" s="33"/>
      <c r="BA487" s="33"/>
      <c r="BB487" s="33"/>
      <c r="BC487" s="33"/>
      <c r="BD487" s="33"/>
      <c r="BE487" s="33"/>
      <c r="BF487" s="33"/>
      <c r="BG487" s="33"/>
      <c r="BH487" s="33"/>
      <c r="BI487" s="33"/>
      <c r="BJ487" s="33"/>
      <c r="BK487" s="33"/>
      <c r="BL487" s="33"/>
      <c r="BM487" s="33"/>
      <c r="BN487" s="33"/>
      <c r="BO487" s="33"/>
      <c r="BP487" s="33"/>
      <c r="BQ487" s="33"/>
      <c r="BR487" s="33"/>
      <c r="BS487" s="33"/>
      <c r="BT487" s="33"/>
      <c r="BU487" s="33"/>
      <c r="BV487" s="33"/>
      <c r="BW487" s="33"/>
      <c r="BX487" s="33"/>
      <c r="BY487" s="33"/>
      <c r="BZ487" s="33"/>
      <c r="CA487" s="33"/>
      <c r="CB487" s="33"/>
      <c r="CC487" s="33"/>
      <c r="CD487" s="33"/>
      <c r="CE487" s="33"/>
      <c r="CF487" s="33"/>
      <c r="CG487" s="33"/>
      <c r="CH487" s="33"/>
      <c r="CI487" s="33"/>
      <c r="CJ487" s="33"/>
      <c r="CK487" s="33"/>
      <c r="CL487" s="33"/>
      <c r="CM487" s="33"/>
      <c r="CN487" s="33"/>
      <c r="CO487" s="33"/>
      <c r="CP487" s="33"/>
    </row>
    <row r="488" spans="1:94" x14ac:dyDescent="0.25">
      <c r="A488" s="88"/>
      <c r="M488" s="69"/>
      <c r="N488" s="33"/>
      <c r="O488" s="33"/>
      <c r="P488" s="33"/>
      <c r="Q488" s="33"/>
      <c r="R488" s="33"/>
      <c r="S488" s="33"/>
      <c r="T488" s="33"/>
      <c r="U488" s="33"/>
      <c r="V488" s="33"/>
      <c r="W488" s="33"/>
      <c r="X488" s="33"/>
      <c r="Y488" s="33"/>
      <c r="Z488" s="33"/>
      <c r="AA488" s="33"/>
      <c r="AB488" s="33"/>
      <c r="AC488" s="33"/>
      <c r="AD488" s="33"/>
      <c r="AE488" s="33"/>
      <c r="AF488" s="33"/>
      <c r="AG488" s="33"/>
      <c r="AH488" s="33"/>
      <c r="AI488" s="33"/>
      <c r="AJ488" s="33"/>
      <c r="AK488" s="33"/>
      <c r="AL488" s="33"/>
      <c r="AM488" s="33"/>
      <c r="AN488" s="33"/>
      <c r="AO488" s="33"/>
      <c r="AP488" s="33"/>
      <c r="AQ488" s="33"/>
      <c r="AR488" s="33"/>
      <c r="AS488" s="33"/>
      <c r="AT488" s="33"/>
      <c r="AU488" s="33"/>
      <c r="AV488" s="33"/>
      <c r="AW488" s="33"/>
      <c r="AX488" s="33"/>
      <c r="AY488" s="33"/>
      <c r="AZ488" s="33"/>
      <c r="BA488" s="33"/>
      <c r="BB488" s="33"/>
      <c r="BC488" s="33"/>
      <c r="BD488" s="33"/>
      <c r="BE488" s="33"/>
      <c r="BF488" s="33"/>
      <c r="BG488" s="33"/>
      <c r="BH488" s="33"/>
      <c r="BI488" s="33"/>
      <c r="BJ488" s="33"/>
      <c r="BK488" s="33"/>
      <c r="BL488" s="33"/>
      <c r="BM488" s="33"/>
      <c r="BN488" s="33"/>
      <c r="BO488" s="33"/>
      <c r="BP488" s="33"/>
      <c r="BQ488" s="33"/>
      <c r="BR488" s="33"/>
      <c r="BS488" s="33"/>
      <c r="BT488" s="33"/>
      <c r="BU488" s="33"/>
      <c r="BV488" s="33"/>
      <c r="BW488" s="33"/>
      <c r="BX488" s="33"/>
      <c r="BY488" s="33"/>
      <c r="BZ488" s="33"/>
      <c r="CA488" s="33"/>
      <c r="CB488" s="33"/>
      <c r="CC488" s="33"/>
      <c r="CD488" s="33"/>
      <c r="CE488" s="33"/>
      <c r="CF488" s="33"/>
      <c r="CG488" s="33"/>
      <c r="CH488" s="33"/>
      <c r="CI488" s="33"/>
      <c r="CJ488" s="33"/>
      <c r="CK488" s="33"/>
      <c r="CL488" s="33"/>
      <c r="CM488" s="33"/>
      <c r="CN488" s="33"/>
      <c r="CO488" s="33"/>
      <c r="CP488" s="33"/>
    </row>
    <row r="489" spans="1:94" x14ac:dyDescent="0.25">
      <c r="A489" s="88"/>
      <c r="M489" s="69"/>
      <c r="N489" s="33"/>
      <c r="O489" s="33"/>
      <c r="P489" s="33"/>
      <c r="Q489" s="33"/>
      <c r="R489" s="33"/>
      <c r="S489" s="33"/>
      <c r="T489" s="33"/>
      <c r="U489" s="33"/>
      <c r="V489" s="33"/>
      <c r="W489" s="33"/>
      <c r="X489" s="33"/>
      <c r="Y489" s="33"/>
      <c r="Z489" s="33"/>
      <c r="AA489" s="33"/>
      <c r="AB489" s="33"/>
      <c r="AC489" s="33"/>
      <c r="AD489" s="33"/>
      <c r="AE489" s="33"/>
      <c r="AF489" s="33"/>
      <c r="AG489" s="33"/>
      <c r="AH489" s="33"/>
      <c r="AI489" s="33"/>
      <c r="AJ489" s="33"/>
      <c r="AK489" s="33"/>
      <c r="AL489" s="33"/>
      <c r="AM489" s="33"/>
      <c r="AN489" s="33"/>
      <c r="AO489" s="33"/>
      <c r="AP489" s="33"/>
      <c r="AQ489" s="33"/>
      <c r="AR489" s="33"/>
      <c r="AS489" s="33"/>
      <c r="AT489" s="33"/>
      <c r="AU489" s="33"/>
      <c r="AV489" s="33"/>
      <c r="AW489" s="33"/>
      <c r="AX489" s="33"/>
      <c r="AY489" s="33"/>
      <c r="AZ489" s="33"/>
      <c r="BA489" s="33"/>
      <c r="BB489" s="33"/>
      <c r="BC489" s="33"/>
      <c r="BD489" s="33"/>
      <c r="BE489" s="33"/>
      <c r="BF489" s="33"/>
      <c r="BG489" s="33"/>
      <c r="BH489" s="33"/>
      <c r="BI489" s="33"/>
      <c r="BJ489" s="33"/>
      <c r="BK489" s="33"/>
      <c r="BL489" s="33"/>
      <c r="BM489" s="33"/>
      <c r="BN489" s="33"/>
      <c r="BO489" s="33"/>
      <c r="BP489" s="33"/>
      <c r="BQ489" s="33"/>
      <c r="BR489" s="33"/>
      <c r="BS489" s="33"/>
      <c r="BT489" s="33"/>
      <c r="BU489" s="33"/>
      <c r="BV489" s="33"/>
      <c r="BW489" s="33"/>
      <c r="BX489" s="33"/>
      <c r="BY489" s="33"/>
      <c r="BZ489" s="33"/>
      <c r="CA489" s="33"/>
      <c r="CB489" s="33"/>
      <c r="CC489" s="33"/>
      <c r="CD489" s="33"/>
      <c r="CE489" s="33"/>
      <c r="CF489" s="33"/>
      <c r="CG489" s="33"/>
      <c r="CH489" s="33"/>
      <c r="CI489" s="33"/>
      <c r="CJ489" s="33"/>
      <c r="CK489" s="33"/>
      <c r="CL489" s="33"/>
      <c r="CM489" s="33"/>
      <c r="CN489" s="33"/>
      <c r="CO489" s="33"/>
      <c r="CP489" s="33"/>
    </row>
    <row r="490" spans="1:94" x14ac:dyDescent="0.25">
      <c r="A490" s="88"/>
      <c r="M490" s="69"/>
      <c r="N490" s="33"/>
      <c r="O490" s="33"/>
      <c r="P490" s="33"/>
      <c r="Q490" s="33"/>
      <c r="R490" s="33"/>
      <c r="S490" s="33"/>
      <c r="T490" s="33"/>
      <c r="U490" s="33"/>
      <c r="V490" s="33"/>
      <c r="W490" s="33"/>
      <c r="X490" s="33"/>
      <c r="Y490" s="33"/>
      <c r="Z490" s="33"/>
      <c r="AA490" s="33"/>
      <c r="AB490" s="33"/>
      <c r="AC490" s="33"/>
      <c r="AD490" s="33"/>
      <c r="AE490" s="33"/>
      <c r="AF490" s="33"/>
      <c r="AG490" s="33"/>
      <c r="AH490" s="33"/>
      <c r="AI490" s="33"/>
      <c r="AJ490" s="33"/>
      <c r="AK490" s="33"/>
      <c r="AL490" s="33"/>
      <c r="AM490" s="33"/>
      <c r="AN490" s="33"/>
      <c r="AO490" s="33"/>
      <c r="AP490" s="33"/>
      <c r="AQ490" s="33"/>
      <c r="AR490" s="33"/>
      <c r="AS490" s="33"/>
      <c r="AT490" s="33"/>
      <c r="AU490" s="33"/>
      <c r="AV490" s="33"/>
      <c r="AW490" s="33"/>
      <c r="AX490" s="33"/>
      <c r="AY490" s="33"/>
      <c r="AZ490" s="33"/>
      <c r="BA490" s="33"/>
      <c r="BB490" s="33"/>
      <c r="BC490" s="33"/>
      <c r="BD490" s="33"/>
      <c r="BE490" s="33"/>
      <c r="BF490" s="33"/>
      <c r="BG490" s="33"/>
      <c r="BH490" s="33"/>
      <c r="BI490" s="33"/>
      <c r="BJ490" s="33"/>
      <c r="BK490" s="33"/>
      <c r="BL490" s="33"/>
      <c r="BM490" s="33"/>
      <c r="BN490" s="33"/>
      <c r="BO490" s="33"/>
      <c r="BP490" s="33"/>
      <c r="BQ490" s="33"/>
      <c r="BR490" s="33"/>
      <c r="BS490" s="33"/>
      <c r="BT490" s="33"/>
      <c r="BU490" s="33"/>
      <c r="BV490" s="33"/>
      <c r="BW490" s="33"/>
      <c r="BX490" s="33"/>
      <c r="BY490" s="33"/>
      <c r="BZ490" s="33"/>
      <c r="CA490" s="33"/>
      <c r="CB490" s="33"/>
      <c r="CC490" s="33"/>
      <c r="CD490" s="33"/>
      <c r="CE490" s="33"/>
      <c r="CF490" s="33"/>
      <c r="CG490" s="33"/>
      <c r="CH490" s="33"/>
      <c r="CI490" s="33"/>
      <c r="CJ490" s="33"/>
      <c r="CK490" s="33"/>
      <c r="CL490" s="33"/>
      <c r="CM490" s="33"/>
      <c r="CN490" s="33"/>
      <c r="CO490" s="33"/>
      <c r="CP490" s="33"/>
    </row>
    <row r="491" spans="1:94" x14ac:dyDescent="0.25">
      <c r="A491" s="88"/>
      <c r="M491" s="69"/>
      <c r="N491" s="33"/>
      <c r="O491" s="33"/>
      <c r="P491" s="33"/>
      <c r="Q491" s="33"/>
      <c r="R491" s="33"/>
      <c r="S491" s="33"/>
      <c r="T491" s="33"/>
      <c r="U491" s="33"/>
      <c r="V491" s="33"/>
      <c r="W491" s="33"/>
      <c r="X491" s="33"/>
      <c r="Y491" s="33"/>
      <c r="Z491" s="33"/>
      <c r="AA491" s="33"/>
      <c r="AB491" s="33"/>
      <c r="AC491" s="33"/>
      <c r="AD491" s="33"/>
      <c r="AE491" s="33"/>
      <c r="AF491" s="33"/>
      <c r="AG491" s="33"/>
      <c r="AH491" s="33"/>
      <c r="AI491" s="33"/>
      <c r="AJ491" s="33"/>
      <c r="AK491" s="33"/>
      <c r="AL491" s="33"/>
      <c r="AM491" s="33"/>
      <c r="AN491" s="33"/>
      <c r="AO491" s="33"/>
      <c r="AP491" s="33"/>
      <c r="AQ491" s="33"/>
      <c r="AR491" s="33"/>
      <c r="AS491" s="33"/>
      <c r="AT491" s="33"/>
      <c r="AU491" s="33"/>
      <c r="AV491" s="33"/>
      <c r="AW491" s="33"/>
      <c r="AX491" s="33"/>
      <c r="AY491" s="33"/>
      <c r="AZ491" s="33"/>
      <c r="BA491" s="33"/>
      <c r="BB491" s="33"/>
      <c r="BC491" s="33"/>
      <c r="BD491" s="33"/>
      <c r="BE491" s="33"/>
      <c r="BF491" s="33"/>
      <c r="BG491" s="33"/>
      <c r="BH491" s="33"/>
      <c r="BI491" s="33"/>
      <c r="BJ491" s="33"/>
      <c r="BK491" s="33"/>
      <c r="BL491" s="33"/>
      <c r="BM491" s="33"/>
      <c r="BN491" s="33"/>
      <c r="BO491" s="33"/>
      <c r="BP491" s="33"/>
      <c r="BQ491" s="33"/>
      <c r="BR491" s="33"/>
      <c r="BS491" s="33"/>
      <c r="BT491" s="33"/>
      <c r="BU491" s="33"/>
      <c r="BV491" s="33"/>
      <c r="BW491" s="33"/>
      <c r="BX491" s="33"/>
      <c r="BY491" s="33"/>
      <c r="BZ491" s="33"/>
      <c r="CA491" s="33"/>
      <c r="CB491" s="33"/>
      <c r="CC491" s="33"/>
      <c r="CD491" s="33"/>
      <c r="CE491" s="33"/>
      <c r="CF491" s="33"/>
      <c r="CG491" s="33"/>
      <c r="CH491" s="33"/>
      <c r="CI491" s="33"/>
      <c r="CJ491" s="33"/>
      <c r="CK491" s="33"/>
      <c r="CL491" s="33"/>
      <c r="CM491" s="33"/>
      <c r="CN491" s="33"/>
      <c r="CO491" s="33"/>
      <c r="CP491" s="33"/>
    </row>
    <row r="492" spans="1:94" x14ac:dyDescent="0.25">
      <c r="A492" s="88"/>
      <c r="M492" s="69"/>
      <c r="N492" s="33"/>
      <c r="O492" s="33"/>
      <c r="P492" s="33"/>
      <c r="Q492" s="33"/>
      <c r="R492" s="33"/>
      <c r="S492" s="33"/>
      <c r="T492" s="33"/>
      <c r="U492" s="33"/>
      <c r="V492" s="33"/>
      <c r="W492" s="33"/>
      <c r="X492" s="33"/>
      <c r="Y492" s="33"/>
      <c r="Z492" s="33"/>
      <c r="AA492" s="33"/>
      <c r="AB492" s="33"/>
      <c r="AC492" s="33"/>
      <c r="AD492" s="33"/>
      <c r="AE492" s="33"/>
      <c r="AF492" s="33"/>
      <c r="AG492" s="33"/>
      <c r="AH492" s="33"/>
      <c r="AI492" s="33"/>
      <c r="AJ492" s="33"/>
      <c r="AK492" s="33"/>
      <c r="AL492" s="33"/>
      <c r="AM492" s="33"/>
      <c r="AN492" s="33"/>
      <c r="AO492" s="33"/>
      <c r="AP492" s="33"/>
      <c r="AQ492" s="33"/>
      <c r="AR492" s="33"/>
      <c r="AS492" s="33"/>
      <c r="AT492" s="33"/>
      <c r="AU492" s="33"/>
      <c r="AV492" s="33"/>
      <c r="AW492" s="33"/>
      <c r="AX492" s="33"/>
      <c r="AY492" s="33"/>
      <c r="AZ492" s="33"/>
      <c r="BA492" s="33"/>
      <c r="BB492" s="33"/>
      <c r="BC492" s="33"/>
      <c r="BD492" s="33"/>
      <c r="BE492" s="33"/>
      <c r="BF492" s="33"/>
      <c r="BG492" s="33"/>
      <c r="BH492" s="33"/>
      <c r="BI492" s="33"/>
      <c r="BJ492" s="33"/>
      <c r="BK492" s="33"/>
      <c r="BL492" s="33"/>
      <c r="BM492" s="33"/>
      <c r="BN492" s="33"/>
      <c r="BO492" s="33"/>
      <c r="BP492" s="33"/>
      <c r="BQ492" s="33"/>
      <c r="BR492" s="33"/>
      <c r="BS492" s="33"/>
      <c r="BT492" s="33"/>
      <c r="BU492" s="33"/>
      <c r="BV492" s="33"/>
      <c r="BW492" s="33"/>
      <c r="BX492" s="33"/>
      <c r="BY492" s="33"/>
      <c r="BZ492" s="33"/>
      <c r="CA492" s="33"/>
      <c r="CB492" s="33"/>
      <c r="CC492" s="33"/>
      <c r="CD492" s="33"/>
      <c r="CE492" s="33"/>
      <c r="CF492" s="33"/>
      <c r="CG492" s="33"/>
      <c r="CH492" s="33"/>
      <c r="CI492" s="33"/>
      <c r="CJ492" s="33"/>
      <c r="CK492" s="33"/>
      <c r="CL492" s="33"/>
      <c r="CM492" s="33"/>
      <c r="CN492" s="33"/>
      <c r="CO492" s="33"/>
      <c r="CP492" s="33"/>
    </row>
    <row r="493" spans="1:94" x14ac:dyDescent="0.25">
      <c r="A493" s="88"/>
      <c r="M493" s="69"/>
      <c r="N493" s="33"/>
      <c r="O493" s="33"/>
      <c r="P493" s="33"/>
      <c r="Q493" s="33"/>
      <c r="R493" s="33"/>
      <c r="S493" s="33"/>
      <c r="T493" s="33"/>
      <c r="U493" s="33"/>
      <c r="V493" s="33"/>
      <c r="W493" s="33"/>
      <c r="X493" s="33"/>
      <c r="Y493" s="33"/>
      <c r="Z493" s="33"/>
      <c r="AA493" s="33"/>
      <c r="AB493" s="33"/>
      <c r="AC493" s="33"/>
      <c r="AD493" s="33"/>
      <c r="AE493" s="33"/>
      <c r="AF493" s="33"/>
      <c r="AG493" s="33"/>
      <c r="AH493" s="33"/>
      <c r="AI493" s="33"/>
      <c r="AJ493" s="33"/>
      <c r="AK493" s="33"/>
      <c r="AL493" s="33"/>
      <c r="AM493" s="33"/>
      <c r="AN493" s="33"/>
      <c r="AO493" s="33"/>
      <c r="AP493" s="33"/>
      <c r="AQ493" s="33"/>
      <c r="AR493" s="33"/>
      <c r="AS493" s="33"/>
      <c r="AT493" s="33"/>
      <c r="AU493" s="33"/>
      <c r="AV493" s="33"/>
      <c r="AW493" s="33"/>
      <c r="AX493" s="33"/>
      <c r="AY493" s="33"/>
      <c r="AZ493" s="33"/>
      <c r="BA493" s="33"/>
      <c r="BB493" s="33"/>
      <c r="BC493" s="33"/>
      <c r="BD493" s="33"/>
      <c r="BE493" s="33"/>
      <c r="BF493" s="33"/>
      <c r="BG493" s="33"/>
      <c r="BH493" s="33"/>
      <c r="BI493" s="33"/>
      <c r="BJ493" s="33"/>
      <c r="BK493" s="33"/>
      <c r="BL493" s="33"/>
      <c r="BM493" s="33"/>
      <c r="BN493" s="33"/>
      <c r="BO493" s="33"/>
      <c r="BP493" s="33"/>
      <c r="BQ493" s="33"/>
      <c r="BR493" s="33"/>
      <c r="BS493" s="33"/>
      <c r="BT493" s="33"/>
      <c r="BU493" s="33"/>
      <c r="BV493" s="33"/>
      <c r="BW493" s="33"/>
      <c r="BX493" s="33"/>
      <c r="BY493" s="33"/>
      <c r="BZ493" s="33"/>
      <c r="CA493" s="33"/>
      <c r="CB493" s="33"/>
      <c r="CC493" s="33"/>
      <c r="CD493" s="33"/>
      <c r="CE493" s="33"/>
      <c r="CF493" s="33"/>
      <c r="CG493" s="33"/>
      <c r="CH493" s="33"/>
      <c r="CI493" s="33"/>
      <c r="CJ493" s="33"/>
      <c r="CK493" s="33"/>
      <c r="CL493" s="33"/>
      <c r="CM493" s="33"/>
      <c r="CN493" s="33"/>
      <c r="CO493" s="33"/>
      <c r="CP493" s="33"/>
    </row>
    <row r="494" spans="1:94" x14ac:dyDescent="0.25">
      <c r="A494" s="88"/>
      <c r="M494" s="69"/>
      <c r="N494" s="33"/>
      <c r="O494" s="33"/>
      <c r="P494" s="33"/>
      <c r="Q494" s="33"/>
      <c r="R494" s="33"/>
      <c r="S494" s="33"/>
      <c r="T494" s="33"/>
      <c r="U494" s="33"/>
      <c r="V494" s="33"/>
      <c r="W494" s="33"/>
      <c r="X494" s="33"/>
      <c r="Y494" s="33"/>
      <c r="Z494" s="33"/>
      <c r="AA494" s="33"/>
      <c r="AB494" s="33"/>
      <c r="AC494" s="33"/>
      <c r="AD494" s="33"/>
      <c r="AE494" s="33"/>
      <c r="AF494" s="33"/>
      <c r="AG494" s="33"/>
      <c r="AH494" s="33"/>
      <c r="AI494" s="33"/>
      <c r="AJ494" s="33"/>
      <c r="AK494" s="33"/>
      <c r="AL494" s="33"/>
      <c r="AM494" s="33"/>
      <c r="AN494" s="33"/>
      <c r="AO494" s="33"/>
      <c r="AP494" s="33"/>
      <c r="AQ494" s="33"/>
      <c r="AR494" s="33"/>
      <c r="AS494" s="33"/>
      <c r="AT494" s="33"/>
      <c r="AU494" s="33"/>
      <c r="AV494" s="33"/>
      <c r="AW494" s="33"/>
      <c r="AX494" s="33"/>
      <c r="AY494" s="33"/>
      <c r="AZ494" s="33"/>
      <c r="BA494" s="33"/>
      <c r="BB494" s="33"/>
      <c r="BC494" s="33"/>
      <c r="BD494" s="33"/>
      <c r="BE494" s="33"/>
      <c r="BF494" s="33"/>
      <c r="BG494" s="33"/>
      <c r="BH494" s="33"/>
      <c r="BI494" s="33"/>
      <c r="BJ494" s="33"/>
      <c r="BK494" s="33"/>
      <c r="BL494" s="33"/>
      <c r="BM494" s="33"/>
      <c r="BN494" s="33"/>
      <c r="BO494" s="33"/>
      <c r="BP494" s="33"/>
      <c r="BQ494" s="33"/>
      <c r="BR494" s="33"/>
      <c r="BS494" s="33"/>
      <c r="BT494" s="33"/>
      <c r="BU494" s="33"/>
      <c r="BV494" s="33"/>
      <c r="BW494" s="33"/>
      <c r="BX494" s="33"/>
      <c r="BY494" s="33"/>
      <c r="BZ494" s="33"/>
      <c r="CA494" s="33"/>
      <c r="CB494" s="33"/>
      <c r="CC494" s="33"/>
      <c r="CD494" s="33"/>
      <c r="CE494" s="33"/>
      <c r="CF494" s="33"/>
      <c r="CG494" s="33"/>
      <c r="CH494" s="33"/>
      <c r="CI494" s="33"/>
      <c r="CJ494" s="33"/>
      <c r="CK494" s="33"/>
      <c r="CL494" s="33"/>
      <c r="CM494" s="33"/>
      <c r="CN494" s="33"/>
      <c r="CO494" s="33"/>
      <c r="CP494" s="33"/>
    </row>
    <row r="495" spans="1:94" x14ac:dyDescent="0.25">
      <c r="A495" s="88"/>
      <c r="M495" s="69"/>
      <c r="N495" s="33"/>
      <c r="O495" s="33"/>
      <c r="P495" s="33"/>
      <c r="Q495" s="33"/>
      <c r="R495" s="33"/>
      <c r="S495" s="33"/>
      <c r="T495" s="33"/>
      <c r="U495" s="33"/>
      <c r="V495" s="33"/>
      <c r="W495" s="33"/>
      <c r="X495" s="33"/>
      <c r="Y495" s="33"/>
      <c r="Z495" s="33"/>
      <c r="AA495" s="33"/>
      <c r="AB495" s="33"/>
      <c r="AC495" s="33"/>
      <c r="AD495" s="33"/>
      <c r="AE495" s="33"/>
      <c r="AF495" s="33"/>
      <c r="AG495" s="33"/>
      <c r="AH495" s="33"/>
      <c r="AI495" s="33"/>
      <c r="AJ495" s="33"/>
      <c r="AK495" s="33"/>
      <c r="AL495" s="33"/>
      <c r="AM495" s="33"/>
      <c r="AN495" s="33"/>
      <c r="AO495" s="33"/>
      <c r="AP495" s="33"/>
      <c r="AQ495" s="33"/>
      <c r="AR495" s="33"/>
      <c r="AS495" s="33"/>
      <c r="AT495" s="33"/>
      <c r="AU495" s="33"/>
      <c r="AV495" s="33"/>
      <c r="AW495" s="33"/>
      <c r="AX495" s="33"/>
      <c r="AY495" s="33"/>
      <c r="AZ495" s="33"/>
      <c r="BA495" s="33"/>
      <c r="BB495" s="33"/>
      <c r="BC495" s="33"/>
      <c r="BD495" s="33"/>
      <c r="BE495" s="33"/>
      <c r="BF495" s="33"/>
      <c r="BG495" s="33"/>
      <c r="BH495" s="33"/>
      <c r="BI495" s="33"/>
      <c r="BJ495" s="33"/>
      <c r="BK495" s="33"/>
      <c r="BL495" s="33"/>
      <c r="BM495" s="33"/>
      <c r="BN495" s="33"/>
      <c r="BO495" s="33"/>
      <c r="BP495" s="33"/>
      <c r="BQ495" s="33"/>
      <c r="BR495" s="33"/>
      <c r="BS495" s="33"/>
      <c r="BT495" s="33"/>
      <c r="BU495" s="33"/>
      <c r="BV495" s="33"/>
      <c r="BW495" s="33"/>
      <c r="BX495" s="33"/>
      <c r="BY495" s="33"/>
      <c r="BZ495" s="33"/>
      <c r="CA495" s="33"/>
      <c r="CB495" s="33"/>
      <c r="CC495" s="33"/>
      <c r="CD495" s="33"/>
      <c r="CE495" s="33"/>
      <c r="CF495" s="33"/>
      <c r="CG495" s="33"/>
      <c r="CH495" s="33"/>
      <c r="CI495" s="33"/>
      <c r="CJ495" s="33"/>
      <c r="CK495" s="33"/>
      <c r="CL495" s="33"/>
      <c r="CM495" s="33"/>
      <c r="CN495" s="33"/>
      <c r="CO495" s="33"/>
      <c r="CP495" s="33"/>
    </row>
    <row r="496" spans="1:94" x14ac:dyDescent="0.25">
      <c r="A496" s="88"/>
      <c r="M496" s="69"/>
      <c r="N496" s="33"/>
      <c r="O496" s="33"/>
      <c r="P496" s="33"/>
      <c r="Q496" s="33"/>
      <c r="R496" s="33"/>
      <c r="S496" s="33"/>
      <c r="T496" s="33"/>
      <c r="U496" s="33"/>
      <c r="V496" s="33"/>
      <c r="W496" s="33"/>
      <c r="X496" s="33"/>
      <c r="Y496" s="33"/>
      <c r="Z496" s="33"/>
      <c r="AA496" s="33"/>
      <c r="AB496" s="33"/>
      <c r="AC496" s="33"/>
      <c r="AD496" s="33"/>
      <c r="AE496" s="33"/>
      <c r="AF496" s="33"/>
      <c r="AG496" s="33"/>
      <c r="AH496" s="33"/>
      <c r="AI496" s="33"/>
      <c r="AJ496" s="33"/>
      <c r="AK496" s="33"/>
      <c r="AL496" s="33"/>
      <c r="AM496" s="33"/>
      <c r="AN496" s="33"/>
      <c r="AO496" s="33"/>
      <c r="AP496" s="33"/>
      <c r="AQ496" s="33"/>
      <c r="AR496" s="33"/>
      <c r="AS496" s="33"/>
      <c r="AT496" s="33"/>
      <c r="AU496" s="33"/>
      <c r="AV496" s="33"/>
      <c r="AW496" s="33"/>
      <c r="AX496" s="33"/>
      <c r="AY496" s="33"/>
      <c r="AZ496" s="33"/>
      <c r="BA496" s="33"/>
      <c r="BB496" s="33"/>
      <c r="BC496" s="33"/>
      <c r="BD496" s="33"/>
      <c r="BE496" s="33"/>
      <c r="BF496" s="33"/>
      <c r="BG496" s="33"/>
      <c r="BH496" s="33"/>
      <c r="BI496" s="33"/>
      <c r="BJ496" s="33"/>
      <c r="BK496" s="33"/>
      <c r="BL496" s="33"/>
      <c r="BM496" s="33"/>
      <c r="BN496" s="33"/>
      <c r="BO496" s="33"/>
      <c r="BP496" s="33"/>
      <c r="BQ496" s="33"/>
      <c r="BR496" s="33"/>
      <c r="BS496" s="33"/>
      <c r="BT496" s="33"/>
      <c r="BU496" s="33"/>
      <c r="BV496" s="33"/>
      <c r="BW496" s="33"/>
      <c r="BX496" s="33"/>
      <c r="BY496" s="33"/>
      <c r="BZ496" s="33"/>
      <c r="CA496" s="33"/>
      <c r="CB496" s="33"/>
      <c r="CC496" s="33"/>
      <c r="CD496" s="33"/>
      <c r="CE496" s="33"/>
      <c r="CF496" s="33"/>
      <c r="CG496" s="33"/>
      <c r="CH496" s="33"/>
      <c r="CI496" s="33"/>
      <c r="CJ496" s="33"/>
      <c r="CK496" s="33"/>
      <c r="CL496" s="33"/>
      <c r="CM496" s="33"/>
      <c r="CN496" s="33"/>
      <c r="CO496" s="33"/>
      <c r="CP496" s="33"/>
    </row>
    <row r="497" spans="1:94" x14ac:dyDescent="0.25">
      <c r="A497" s="88"/>
      <c r="M497" s="69"/>
      <c r="N497" s="33"/>
      <c r="O497" s="33"/>
      <c r="P497" s="33"/>
      <c r="Q497" s="33"/>
      <c r="R497" s="33"/>
      <c r="S497" s="33"/>
      <c r="T497" s="33"/>
      <c r="U497" s="33"/>
      <c r="V497" s="33"/>
      <c r="W497" s="33"/>
      <c r="X497" s="33"/>
      <c r="Y497" s="33"/>
      <c r="Z497" s="33"/>
      <c r="AA497" s="33"/>
      <c r="AB497" s="33"/>
      <c r="AC497" s="33"/>
      <c r="AD497" s="33"/>
      <c r="AE497" s="33"/>
      <c r="AF497" s="33"/>
      <c r="AG497" s="33"/>
      <c r="AH497" s="33"/>
      <c r="AI497" s="33"/>
      <c r="AJ497" s="33"/>
      <c r="AK497" s="33"/>
      <c r="AL497" s="33"/>
      <c r="AM497" s="33"/>
      <c r="AN497" s="33"/>
      <c r="AO497" s="33"/>
      <c r="AP497" s="33"/>
      <c r="AQ497" s="33"/>
      <c r="AR497" s="33"/>
      <c r="AS497" s="33"/>
      <c r="AT497" s="33"/>
      <c r="AU497" s="33"/>
      <c r="AV497" s="33"/>
      <c r="AW497" s="33"/>
      <c r="AX497" s="33"/>
      <c r="AY497" s="33"/>
      <c r="AZ497" s="33"/>
      <c r="BA497" s="33"/>
      <c r="BB497" s="33"/>
      <c r="BC497" s="33"/>
      <c r="BD497" s="33"/>
      <c r="BE497" s="33"/>
      <c r="BF497" s="33"/>
      <c r="BG497" s="33"/>
      <c r="BH497" s="33"/>
      <c r="BI497" s="33"/>
      <c r="BJ497" s="33"/>
      <c r="BK497" s="33"/>
      <c r="BL497" s="33"/>
      <c r="BM497" s="33"/>
      <c r="BN497" s="33"/>
      <c r="BO497" s="33"/>
      <c r="BP497" s="33"/>
      <c r="BQ497" s="33"/>
      <c r="BR497" s="33"/>
      <c r="BS497" s="33"/>
      <c r="BT497" s="33"/>
      <c r="BU497" s="33"/>
      <c r="BV497" s="33"/>
      <c r="BW497" s="33"/>
      <c r="BX497" s="33"/>
      <c r="BY497" s="33"/>
      <c r="BZ497" s="33"/>
      <c r="CA497" s="33"/>
      <c r="CB497" s="33"/>
      <c r="CC497" s="33"/>
      <c r="CD497" s="33"/>
      <c r="CE497" s="33"/>
      <c r="CF497" s="33"/>
      <c r="CG497" s="33"/>
      <c r="CH497" s="33"/>
      <c r="CI497" s="33"/>
      <c r="CJ497" s="33"/>
      <c r="CK497" s="33"/>
      <c r="CL497" s="33"/>
      <c r="CM497" s="33"/>
      <c r="CN497" s="33"/>
      <c r="CO497" s="33"/>
      <c r="CP497" s="33"/>
    </row>
    <row r="498" spans="1:94" x14ac:dyDescent="0.25">
      <c r="A498" s="88"/>
      <c r="M498" s="69"/>
      <c r="N498" s="33"/>
      <c r="O498" s="33"/>
      <c r="P498" s="33"/>
      <c r="Q498" s="33"/>
      <c r="R498" s="33"/>
      <c r="S498" s="33"/>
      <c r="T498" s="33"/>
      <c r="U498" s="33"/>
      <c r="V498" s="33"/>
      <c r="W498" s="33"/>
      <c r="X498" s="33"/>
      <c r="Y498" s="33"/>
      <c r="Z498" s="33"/>
      <c r="AA498" s="33"/>
      <c r="AB498" s="33"/>
      <c r="AC498" s="33"/>
      <c r="AD498" s="33"/>
      <c r="AE498" s="33"/>
      <c r="AF498" s="33"/>
      <c r="AG498" s="33"/>
      <c r="AH498" s="33"/>
      <c r="AI498" s="33"/>
      <c r="AJ498" s="33"/>
      <c r="AK498" s="33"/>
      <c r="AL498" s="33"/>
      <c r="AM498" s="33"/>
      <c r="AN498" s="33"/>
      <c r="AO498" s="33"/>
      <c r="AP498" s="33"/>
      <c r="AQ498" s="33"/>
      <c r="AR498" s="33"/>
      <c r="AS498" s="33"/>
      <c r="AT498" s="33"/>
      <c r="AU498" s="33"/>
      <c r="AV498" s="33"/>
      <c r="AW498" s="33"/>
      <c r="AX498" s="33"/>
      <c r="AY498" s="33"/>
      <c r="AZ498" s="33"/>
      <c r="BA498" s="33"/>
      <c r="BB498" s="33"/>
      <c r="BC498" s="33"/>
      <c r="BD498" s="33"/>
      <c r="BE498" s="33"/>
      <c r="BF498" s="33"/>
      <c r="BG498" s="33"/>
      <c r="BH498" s="33"/>
      <c r="BI498" s="33"/>
      <c r="BJ498" s="33"/>
      <c r="BK498" s="33"/>
      <c r="BL498" s="33"/>
      <c r="BM498" s="33"/>
      <c r="BN498" s="33"/>
      <c r="BO498" s="33"/>
      <c r="BP498" s="33"/>
      <c r="BQ498" s="33"/>
      <c r="BR498" s="33"/>
      <c r="BS498" s="33"/>
      <c r="BT498" s="33"/>
      <c r="BU498" s="33"/>
      <c r="BV498" s="33"/>
      <c r="BW498" s="33"/>
      <c r="BX498" s="33"/>
      <c r="BY498" s="33"/>
      <c r="BZ498" s="33"/>
      <c r="CA498" s="33"/>
      <c r="CB498" s="33"/>
      <c r="CC498" s="33"/>
      <c r="CD498" s="33"/>
      <c r="CE498" s="33"/>
      <c r="CF498" s="33"/>
      <c r="CG498" s="33"/>
      <c r="CH498" s="33"/>
      <c r="CI498" s="33"/>
      <c r="CJ498" s="33"/>
      <c r="CK498" s="33"/>
      <c r="CL498" s="33"/>
      <c r="CM498" s="33"/>
      <c r="CN498" s="33"/>
      <c r="CO498" s="33"/>
      <c r="CP498" s="33"/>
    </row>
    <row r="499" spans="1:94" x14ac:dyDescent="0.25">
      <c r="A499" s="88"/>
      <c r="M499" s="69"/>
      <c r="N499" s="33"/>
      <c r="O499" s="33"/>
      <c r="P499" s="33"/>
      <c r="Q499" s="33"/>
      <c r="R499" s="33"/>
      <c r="S499" s="33"/>
      <c r="T499" s="33"/>
      <c r="U499" s="33"/>
      <c r="V499" s="33"/>
      <c r="W499" s="33"/>
      <c r="X499" s="33"/>
      <c r="Y499" s="33"/>
      <c r="Z499" s="33"/>
      <c r="AA499" s="33"/>
      <c r="AB499" s="33"/>
      <c r="AC499" s="33"/>
      <c r="AD499" s="33"/>
      <c r="AE499" s="33"/>
      <c r="AF499" s="33"/>
      <c r="AG499" s="33"/>
      <c r="AH499" s="33"/>
      <c r="AI499" s="33"/>
      <c r="AJ499" s="33"/>
      <c r="AK499" s="33"/>
      <c r="AL499" s="33"/>
      <c r="AM499" s="33"/>
      <c r="AN499" s="33"/>
      <c r="AO499" s="33"/>
      <c r="AP499" s="33"/>
      <c r="AQ499" s="33"/>
      <c r="AR499" s="33"/>
      <c r="AS499" s="33"/>
      <c r="AT499" s="33"/>
      <c r="AU499" s="33"/>
      <c r="AV499" s="33"/>
      <c r="AW499" s="33"/>
      <c r="AX499" s="33"/>
      <c r="AY499" s="33"/>
      <c r="AZ499" s="33"/>
      <c r="BA499" s="33"/>
      <c r="BB499" s="33"/>
      <c r="BC499" s="33"/>
      <c r="BD499" s="33"/>
      <c r="BE499" s="33"/>
      <c r="BF499" s="33"/>
      <c r="BG499" s="33"/>
      <c r="BH499" s="33"/>
      <c r="BI499" s="33"/>
      <c r="BJ499" s="33"/>
      <c r="BK499" s="33"/>
      <c r="BL499" s="33"/>
      <c r="BM499" s="33"/>
      <c r="BN499" s="33"/>
      <c r="BO499" s="33"/>
      <c r="BP499" s="33"/>
      <c r="BQ499" s="33"/>
      <c r="BR499" s="33"/>
      <c r="BS499" s="33"/>
      <c r="BT499" s="33"/>
      <c r="BU499" s="33"/>
      <c r="BV499" s="33"/>
      <c r="BW499" s="33"/>
      <c r="BX499" s="33"/>
      <c r="BY499" s="33"/>
      <c r="BZ499" s="33"/>
      <c r="CA499" s="33"/>
      <c r="CB499" s="33"/>
      <c r="CC499" s="33"/>
      <c r="CD499" s="33"/>
      <c r="CE499" s="33"/>
      <c r="CF499" s="33"/>
      <c r="CG499" s="33"/>
      <c r="CH499" s="33"/>
      <c r="CI499" s="33"/>
      <c r="CJ499" s="33"/>
      <c r="CK499" s="33"/>
      <c r="CL499" s="33"/>
      <c r="CM499" s="33"/>
      <c r="CN499" s="33"/>
      <c r="CO499" s="33"/>
      <c r="CP499" s="33"/>
    </row>
    <row r="500" spans="1:94" x14ac:dyDescent="0.25">
      <c r="A500" s="88"/>
      <c r="M500" s="69"/>
      <c r="N500" s="33"/>
      <c r="O500" s="33"/>
      <c r="P500" s="33"/>
      <c r="Q500" s="33"/>
      <c r="R500" s="33"/>
      <c r="S500" s="33"/>
      <c r="T500" s="33"/>
      <c r="U500" s="33"/>
      <c r="V500" s="33"/>
      <c r="W500" s="33"/>
      <c r="X500" s="33"/>
      <c r="Y500" s="33"/>
      <c r="Z500" s="33"/>
      <c r="AA500" s="33"/>
      <c r="AB500" s="33"/>
      <c r="AC500" s="33"/>
      <c r="AD500" s="33"/>
      <c r="AE500" s="33"/>
      <c r="AF500" s="33"/>
      <c r="AG500" s="33"/>
      <c r="AH500" s="33"/>
      <c r="AI500" s="33"/>
      <c r="AJ500" s="33"/>
      <c r="AK500" s="33"/>
      <c r="AL500" s="33"/>
      <c r="AM500" s="33"/>
      <c r="AN500" s="33"/>
      <c r="AO500" s="33"/>
      <c r="AP500" s="33"/>
      <c r="AQ500" s="33"/>
      <c r="AR500" s="33"/>
      <c r="AS500" s="33"/>
      <c r="AT500" s="33"/>
      <c r="AU500" s="33"/>
      <c r="AV500" s="33"/>
      <c r="AW500" s="33"/>
      <c r="AX500" s="33"/>
      <c r="AY500" s="33"/>
      <c r="AZ500" s="33"/>
      <c r="BA500" s="33"/>
      <c r="BB500" s="33"/>
      <c r="BC500" s="33"/>
      <c r="BD500" s="33"/>
      <c r="BE500" s="33"/>
      <c r="BF500" s="33"/>
      <c r="BG500" s="33"/>
      <c r="BH500" s="33"/>
      <c r="BI500" s="33"/>
      <c r="BJ500" s="33"/>
      <c r="BK500" s="33"/>
      <c r="BL500" s="33"/>
      <c r="BM500" s="33"/>
      <c r="BN500" s="33"/>
      <c r="BO500" s="33"/>
      <c r="BP500" s="33"/>
      <c r="BQ500" s="33"/>
      <c r="BR500" s="33"/>
      <c r="BS500" s="33"/>
      <c r="BT500" s="33"/>
      <c r="BU500" s="33"/>
      <c r="BV500" s="33"/>
      <c r="BW500" s="33"/>
      <c r="BX500" s="33"/>
      <c r="BY500" s="33"/>
      <c r="BZ500" s="33"/>
      <c r="CA500" s="33"/>
      <c r="CB500" s="33"/>
      <c r="CC500" s="33"/>
      <c r="CD500" s="33"/>
      <c r="CE500" s="33"/>
      <c r="CF500" s="33"/>
      <c r="CG500" s="33"/>
      <c r="CH500" s="33"/>
      <c r="CI500" s="33"/>
      <c r="CJ500" s="33"/>
      <c r="CK500" s="33"/>
      <c r="CL500" s="33"/>
      <c r="CM500" s="33"/>
      <c r="CN500" s="33"/>
      <c r="CO500" s="33"/>
      <c r="CP500" s="33"/>
    </row>
    <row r="501" spans="1:94" x14ac:dyDescent="0.25">
      <c r="A501" s="88"/>
      <c r="M501" s="69"/>
      <c r="N501" s="33"/>
      <c r="O501" s="33"/>
      <c r="P501" s="33"/>
      <c r="Q501" s="33"/>
      <c r="R501" s="33"/>
      <c r="S501" s="33"/>
      <c r="T501" s="33"/>
      <c r="U501" s="33"/>
      <c r="V501" s="33"/>
      <c r="W501" s="33"/>
      <c r="X501" s="33"/>
      <c r="Y501" s="33"/>
      <c r="Z501" s="33"/>
      <c r="AA501" s="33"/>
      <c r="AB501" s="33"/>
      <c r="AC501" s="33"/>
      <c r="AD501" s="33"/>
      <c r="AE501" s="33"/>
      <c r="AF501" s="33"/>
      <c r="AG501" s="33"/>
      <c r="AH501" s="33"/>
      <c r="AI501" s="33"/>
      <c r="AJ501" s="33"/>
      <c r="AK501" s="33"/>
      <c r="AL501" s="33"/>
      <c r="AM501" s="33"/>
      <c r="AN501" s="33"/>
      <c r="AO501" s="33"/>
      <c r="AP501" s="33"/>
      <c r="AQ501" s="33"/>
      <c r="AR501" s="33"/>
      <c r="AS501" s="33"/>
      <c r="AT501" s="33"/>
      <c r="AU501" s="33"/>
      <c r="AV501" s="33"/>
      <c r="AW501" s="33"/>
      <c r="AX501" s="33"/>
      <c r="AY501" s="33"/>
      <c r="AZ501" s="33"/>
      <c r="BA501" s="33"/>
      <c r="BB501" s="33"/>
      <c r="BC501" s="33"/>
      <c r="BD501" s="33"/>
      <c r="BE501" s="33"/>
      <c r="BF501" s="33"/>
      <c r="BG501" s="33"/>
      <c r="BH501" s="33"/>
      <c r="BI501" s="33"/>
      <c r="BJ501" s="33"/>
      <c r="BK501" s="33"/>
      <c r="BL501" s="33"/>
      <c r="BM501" s="33"/>
      <c r="BN501" s="33"/>
      <c r="BO501" s="33"/>
      <c r="BP501" s="33"/>
      <c r="BQ501" s="33"/>
      <c r="BR501" s="33"/>
      <c r="BS501" s="33"/>
      <c r="BT501" s="33"/>
      <c r="BU501" s="33"/>
      <c r="BV501" s="33"/>
      <c r="BW501" s="33"/>
      <c r="BX501" s="33"/>
      <c r="BY501" s="33"/>
      <c r="BZ501" s="33"/>
      <c r="CA501" s="33"/>
      <c r="CB501" s="33"/>
      <c r="CC501" s="33"/>
      <c r="CD501" s="33"/>
      <c r="CE501" s="33"/>
      <c r="CF501" s="33"/>
      <c r="CG501" s="33"/>
      <c r="CH501" s="33"/>
      <c r="CI501" s="33"/>
      <c r="CJ501" s="33"/>
      <c r="CK501" s="33"/>
      <c r="CL501" s="33"/>
      <c r="CM501" s="33"/>
      <c r="CN501" s="33"/>
      <c r="CO501" s="33"/>
      <c r="CP501" s="33"/>
    </row>
    <row r="502" spans="1:94" x14ac:dyDescent="0.25">
      <c r="A502" s="88"/>
      <c r="M502" s="69"/>
      <c r="N502" s="33"/>
      <c r="O502" s="33"/>
      <c r="P502" s="33"/>
      <c r="Q502" s="33"/>
      <c r="R502" s="33"/>
      <c r="S502" s="33"/>
      <c r="T502" s="33"/>
      <c r="U502" s="33"/>
      <c r="V502" s="33"/>
      <c r="W502" s="33"/>
      <c r="X502" s="33"/>
      <c r="Y502" s="33"/>
      <c r="Z502" s="33"/>
      <c r="AA502" s="33"/>
      <c r="AB502" s="33"/>
      <c r="AC502" s="33"/>
      <c r="AD502" s="33"/>
      <c r="AE502" s="33"/>
      <c r="AF502" s="33"/>
      <c r="AG502" s="33"/>
      <c r="AH502" s="33"/>
      <c r="AI502" s="33"/>
      <c r="AJ502" s="33"/>
      <c r="AK502" s="33"/>
      <c r="AL502" s="33"/>
      <c r="AM502" s="33"/>
      <c r="AN502" s="33"/>
      <c r="AO502" s="33"/>
      <c r="AP502" s="33"/>
      <c r="AQ502" s="33"/>
      <c r="AR502" s="33"/>
      <c r="AS502" s="33"/>
      <c r="AT502" s="33"/>
      <c r="AU502" s="33"/>
      <c r="AV502" s="33"/>
      <c r="AW502" s="33"/>
      <c r="AX502" s="33"/>
      <c r="AY502" s="33"/>
      <c r="AZ502" s="33"/>
      <c r="BA502" s="33"/>
      <c r="BB502" s="33"/>
      <c r="BC502" s="33"/>
      <c r="BD502" s="33"/>
      <c r="BE502" s="33"/>
      <c r="BF502" s="33"/>
      <c r="BG502" s="33"/>
      <c r="BH502" s="33"/>
      <c r="BI502" s="33"/>
      <c r="BJ502" s="33"/>
      <c r="BK502" s="33"/>
      <c r="BL502" s="33"/>
      <c r="BM502" s="33"/>
      <c r="BN502" s="33"/>
      <c r="BO502" s="33"/>
      <c r="BP502" s="33"/>
      <c r="BQ502" s="33"/>
      <c r="BR502" s="33"/>
      <c r="BS502" s="33"/>
      <c r="BT502" s="33"/>
      <c r="BU502" s="33"/>
      <c r="BV502" s="33"/>
      <c r="BW502" s="33"/>
      <c r="BX502" s="33"/>
      <c r="BY502" s="33"/>
      <c r="BZ502" s="33"/>
      <c r="CA502" s="33"/>
      <c r="CB502" s="33"/>
      <c r="CC502" s="33"/>
      <c r="CD502" s="33"/>
      <c r="CE502" s="33"/>
      <c r="CF502" s="33"/>
      <c r="CG502" s="33"/>
      <c r="CH502" s="33"/>
      <c r="CI502" s="33"/>
      <c r="CJ502" s="33"/>
      <c r="CK502" s="33"/>
      <c r="CL502" s="33"/>
      <c r="CM502" s="33"/>
      <c r="CN502" s="33"/>
      <c r="CO502" s="33"/>
      <c r="CP502" s="33"/>
    </row>
    <row r="503" spans="1:94" x14ac:dyDescent="0.25">
      <c r="A503" s="88"/>
      <c r="M503" s="69"/>
      <c r="N503" s="33"/>
      <c r="O503" s="33"/>
      <c r="P503" s="33"/>
      <c r="Q503" s="33"/>
      <c r="R503" s="33"/>
      <c r="S503" s="33"/>
      <c r="T503" s="33"/>
      <c r="U503" s="33"/>
      <c r="V503" s="33"/>
      <c r="W503" s="33"/>
      <c r="X503" s="33"/>
      <c r="Y503" s="33"/>
      <c r="Z503" s="33"/>
      <c r="AA503" s="33"/>
      <c r="AB503" s="33"/>
      <c r="AC503" s="33"/>
      <c r="AD503" s="33"/>
      <c r="AE503" s="33"/>
      <c r="AF503" s="33"/>
      <c r="AG503" s="33"/>
      <c r="AH503" s="33"/>
      <c r="AI503" s="33"/>
      <c r="AJ503" s="33"/>
      <c r="AK503" s="33"/>
      <c r="AL503" s="33"/>
      <c r="AM503" s="33"/>
      <c r="AN503" s="33"/>
      <c r="AO503" s="33"/>
      <c r="AP503" s="33"/>
      <c r="AQ503" s="33"/>
      <c r="AR503" s="33"/>
      <c r="AS503" s="33"/>
      <c r="AT503" s="33"/>
      <c r="AU503" s="33"/>
      <c r="AV503" s="33"/>
      <c r="AW503" s="33"/>
      <c r="AX503" s="33"/>
      <c r="AY503" s="33"/>
      <c r="AZ503" s="33"/>
      <c r="BA503" s="33"/>
      <c r="BB503" s="33"/>
      <c r="BC503" s="33"/>
      <c r="BD503" s="33"/>
      <c r="BE503" s="33"/>
      <c r="BF503" s="33"/>
      <c r="BG503" s="33"/>
      <c r="BH503" s="33"/>
      <c r="BI503" s="33"/>
      <c r="BJ503" s="33"/>
      <c r="BK503" s="33"/>
      <c r="BL503" s="33"/>
      <c r="BM503" s="33"/>
      <c r="BN503" s="33"/>
      <c r="BO503" s="33"/>
      <c r="BP503" s="33"/>
      <c r="BQ503" s="33"/>
      <c r="BR503" s="33"/>
      <c r="BS503" s="33"/>
      <c r="BT503" s="33"/>
      <c r="BU503" s="33"/>
      <c r="BV503" s="33"/>
      <c r="BW503" s="33"/>
      <c r="BX503" s="33"/>
      <c r="BY503" s="33"/>
      <c r="BZ503" s="33"/>
      <c r="CA503" s="33"/>
      <c r="CB503" s="33"/>
      <c r="CC503" s="33"/>
      <c r="CD503" s="33"/>
      <c r="CE503" s="33"/>
      <c r="CF503" s="33"/>
      <c r="CG503" s="33"/>
      <c r="CH503" s="33"/>
      <c r="CI503" s="33"/>
      <c r="CJ503" s="33"/>
      <c r="CK503" s="33"/>
      <c r="CL503" s="33"/>
      <c r="CM503" s="33"/>
      <c r="CN503" s="33"/>
      <c r="CO503" s="33"/>
      <c r="CP503" s="33"/>
    </row>
    <row r="504" spans="1:94" x14ac:dyDescent="0.25">
      <c r="A504" s="88"/>
      <c r="M504" s="69"/>
      <c r="N504" s="33"/>
      <c r="O504" s="33"/>
      <c r="P504" s="33"/>
      <c r="Q504" s="33"/>
      <c r="R504" s="33"/>
      <c r="S504" s="33"/>
      <c r="T504" s="33"/>
      <c r="U504" s="33"/>
      <c r="V504" s="33"/>
      <c r="W504" s="33"/>
      <c r="X504" s="33"/>
      <c r="Y504" s="33"/>
      <c r="Z504" s="33"/>
      <c r="AA504" s="33"/>
      <c r="AB504" s="33"/>
      <c r="AC504" s="33"/>
      <c r="AD504" s="33"/>
      <c r="AE504" s="33"/>
      <c r="AF504" s="33"/>
      <c r="AG504" s="33"/>
      <c r="AH504" s="33"/>
      <c r="AI504" s="33"/>
      <c r="AJ504" s="33"/>
      <c r="AK504" s="33"/>
      <c r="AL504" s="33"/>
      <c r="AM504" s="33"/>
      <c r="AN504" s="33"/>
      <c r="AO504" s="33"/>
      <c r="AP504" s="33"/>
      <c r="AQ504" s="33"/>
      <c r="AR504" s="33"/>
      <c r="AS504" s="33"/>
      <c r="AT504" s="33"/>
      <c r="AU504" s="33"/>
      <c r="AV504" s="33"/>
      <c r="AW504" s="33"/>
      <c r="AX504" s="33"/>
      <c r="AY504" s="33"/>
      <c r="AZ504" s="33"/>
      <c r="BA504" s="33"/>
      <c r="BB504" s="33"/>
      <c r="BC504" s="33"/>
      <c r="BD504" s="33"/>
      <c r="BE504" s="33"/>
      <c r="BF504" s="33"/>
      <c r="BG504" s="33"/>
      <c r="BH504" s="33"/>
      <c r="BI504" s="33"/>
      <c r="BJ504" s="33"/>
      <c r="BK504" s="33"/>
      <c r="BL504" s="33"/>
      <c r="BM504" s="33"/>
      <c r="BN504" s="33"/>
      <c r="BO504" s="33"/>
      <c r="BP504" s="33"/>
      <c r="BQ504" s="33"/>
      <c r="BR504" s="33"/>
      <c r="BS504" s="33"/>
      <c r="BT504" s="33"/>
      <c r="BU504" s="33"/>
      <c r="BV504" s="33"/>
      <c r="BW504" s="33"/>
      <c r="BX504" s="33"/>
      <c r="BY504" s="33"/>
      <c r="BZ504" s="33"/>
      <c r="CA504" s="33"/>
      <c r="CB504" s="33"/>
      <c r="CC504" s="33"/>
      <c r="CD504" s="33"/>
      <c r="CE504" s="33"/>
      <c r="CF504" s="33"/>
      <c r="CG504" s="33"/>
      <c r="CH504" s="33"/>
      <c r="CI504" s="33"/>
      <c r="CJ504" s="33"/>
      <c r="CK504" s="33"/>
      <c r="CL504" s="33"/>
      <c r="CM504" s="33"/>
      <c r="CN504" s="33"/>
      <c r="CO504" s="33"/>
      <c r="CP504" s="33"/>
    </row>
    <row r="505" spans="1:94" x14ac:dyDescent="0.25">
      <c r="A505" s="88"/>
      <c r="M505" s="69"/>
      <c r="N505" s="33"/>
      <c r="O505" s="33"/>
      <c r="P505" s="33"/>
      <c r="Q505" s="33"/>
      <c r="R505" s="33"/>
      <c r="S505" s="33"/>
      <c r="T505" s="33"/>
      <c r="U505" s="33"/>
      <c r="V505" s="33"/>
      <c r="W505" s="33"/>
      <c r="X505" s="33"/>
      <c r="Y505" s="33"/>
      <c r="Z505" s="33"/>
      <c r="AA505" s="33"/>
      <c r="AB505" s="33"/>
      <c r="AC505" s="33"/>
      <c r="AD505" s="33"/>
      <c r="AE505" s="33"/>
      <c r="AF505" s="33"/>
      <c r="AG505" s="33"/>
      <c r="AH505" s="33"/>
      <c r="AI505" s="33"/>
      <c r="AJ505" s="33"/>
      <c r="AK505" s="33"/>
      <c r="AL505" s="33"/>
      <c r="AM505" s="33"/>
      <c r="AN505" s="33"/>
      <c r="AO505" s="33"/>
      <c r="AP505" s="33"/>
      <c r="AQ505" s="33"/>
      <c r="AR505" s="33"/>
      <c r="AS505" s="33"/>
      <c r="AT505" s="33"/>
      <c r="AU505" s="33"/>
      <c r="AV505" s="33"/>
      <c r="AW505" s="33"/>
      <c r="AX505" s="33"/>
      <c r="AY505" s="33"/>
      <c r="AZ505" s="33"/>
      <c r="BA505" s="33"/>
      <c r="BB505" s="33"/>
      <c r="BC505" s="33"/>
      <c r="BD505" s="33"/>
      <c r="BE505" s="33"/>
      <c r="BF505" s="33"/>
      <c r="BG505" s="33"/>
      <c r="BH505" s="33"/>
      <c r="BI505" s="33"/>
      <c r="BJ505" s="33"/>
      <c r="BK505" s="33"/>
      <c r="BL505" s="33"/>
      <c r="BM505" s="33"/>
      <c r="BN505" s="33"/>
      <c r="BO505" s="33"/>
      <c r="BP505" s="33"/>
      <c r="BQ505" s="33"/>
      <c r="BR505" s="33"/>
      <c r="BS505" s="33"/>
      <c r="BT505" s="33"/>
      <c r="BU505" s="33"/>
      <c r="BV505" s="33"/>
      <c r="BW505" s="33"/>
      <c r="BX505" s="33"/>
      <c r="BY505" s="33"/>
      <c r="BZ505" s="33"/>
      <c r="CA505" s="33"/>
      <c r="CB505" s="33"/>
      <c r="CC505" s="33"/>
      <c r="CD505" s="33"/>
      <c r="CE505" s="33"/>
      <c r="CF505" s="33"/>
      <c r="CG505" s="33"/>
      <c r="CH505" s="33"/>
      <c r="CI505" s="33"/>
      <c r="CJ505" s="33"/>
      <c r="CK505" s="33"/>
      <c r="CL505" s="33"/>
      <c r="CM505" s="33"/>
      <c r="CN505" s="33"/>
      <c r="CO505" s="33"/>
      <c r="CP505" s="33"/>
    </row>
    <row r="506" spans="1:94" x14ac:dyDescent="0.25">
      <c r="A506" s="88"/>
      <c r="M506" s="69"/>
      <c r="N506" s="33"/>
      <c r="O506" s="33"/>
      <c r="P506" s="33"/>
      <c r="Q506" s="33"/>
      <c r="R506" s="33"/>
      <c r="S506" s="33"/>
      <c r="T506" s="33"/>
      <c r="U506" s="33"/>
      <c r="V506" s="33"/>
      <c r="W506" s="33"/>
      <c r="X506" s="33"/>
      <c r="Y506" s="33"/>
      <c r="Z506" s="33"/>
      <c r="AA506" s="33"/>
      <c r="AB506" s="33"/>
      <c r="AC506" s="33"/>
      <c r="AD506" s="33"/>
      <c r="AE506" s="33"/>
      <c r="AF506" s="33"/>
      <c r="AG506" s="33"/>
      <c r="AH506" s="33"/>
      <c r="AI506" s="33"/>
      <c r="AJ506" s="33"/>
      <c r="AK506" s="33"/>
      <c r="AL506" s="33"/>
      <c r="AM506" s="33"/>
      <c r="AN506" s="33"/>
      <c r="AO506" s="33"/>
      <c r="AP506" s="33"/>
      <c r="AQ506" s="33"/>
      <c r="AR506" s="33"/>
      <c r="AS506" s="33"/>
      <c r="AT506" s="33"/>
      <c r="AU506" s="33"/>
      <c r="AV506" s="33"/>
      <c r="AW506" s="33"/>
      <c r="AX506" s="33"/>
      <c r="AY506" s="33"/>
      <c r="AZ506" s="33"/>
      <c r="BA506" s="33"/>
      <c r="BB506" s="33"/>
      <c r="BC506" s="33"/>
      <c r="BD506" s="33"/>
      <c r="BE506" s="33"/>
      <c r="BF506" s="33"/>
      <c r="BG506" s="33"/>
      <c r="BH506" s="33"/>
      <c r="BI506" s="33"/>
      <c r="BJ506" s="33"/>
      <c r="BK506" s="33"/>
      <c r="BL506" s="33"/>
      <c r="BM506" s="33"/>
      <c r="BN506" s="33"/>
      <c r="BO506" s="33"/>
      <c r="BP506" s="33"/>
      <c r="BQ506" s="33"/>
      <c r="BR506" s="33"/>
      <c r="BS506" s="33"/>
      <c r="BT506" s="33"/>
      <c r="BU506" s="33"/>
      <c r="BV506" s="33"/>
      <c r="BW506" s="33"/>
      <c r="BX506" s="33"/>
      <c r="BY506" s="33"/>
      <c r="BZ506" s="33"/>
      <c r="CA506" s="33"/>
      <c r="CB506" s="33"/>
      <c r="CC506" s="33"/>
      <c r="CD506" s="33"/>
      <c r="CE506" s="33"/>
      <c r="CF506" s="33"/>
      <c r="CG506" s="33"/>
      <c r="CH506" s="33"/>
      <c r="CI506" s="33"/>
      <c r="CJ506" s="33"/>
      <c r="CK506" s="33"/>
      <c r="CL506" s="33"/>
      <c r="CM506" s="33"/>
      <c r="CN506" s="33"/>
      <c r="CO506" s="33"/>
      <c r="CP506" s="33"/>
    </row>
    <row r="507" spans="1:94" x14ac:dyDescent="0.25">
      <c r="A507" s="88"/>
      <c r="M507" s="69"/>
      <c r="N507" s="33"/>
      <c r="O507" s="33"/>
      <c r="P507" s="33"/>
      <c r="Q507" s="33"/>
      <c r="R507" s="33"/>
      <c r="S507" s="33"/>
      <c r="T507" s="33"/>
      <c r="U507" s="33"/>
      <c r="V507" s="33"/>
      <c r="W507" s="33"/>
      <c r="X507" s="33"/>
      <c r="Y507" s="33"/>
      <c r="Z507" s="33"/>
      <c r="AA507" s="33"/>
      <c r="AB507" s="33"/>
      <c r="AC507" s="33"/>
      <c r="AD507" s="33"/>
      <c r="AE507" s="33"/>
      <c r="AF507" s="33"/>
      <c r="AG507" s="33"/>
      <c r="AH507" s="33"/>
      <c r="AI507" s="33"/>
      <c r="AJ507" s="33"/>
      <c r="AK507" s="33"/>
      <c r="AL507" s="33"/>
      <c r="AM507" s="33"/>
      <c r="AN507" s="33"/>
      <c r="AO507" s="33"/>
      <c r="AP507" s="33"/>
      <c r="AQ507" s="33"/>
      <c r="AR507" s="33"/>
      <c r="AS507" s="33"/>
      <c r="AT507" s="33"/>
      <c r="AU507" s="33"/>
      <c r="AV507" s="33"/>
      <c r="AW507" s="33"/>
      <c r="AX507" s="33"/>
      <c r="AY507" s="33"/>
      <c r="AZ507" s="33"/>
      <c r="BA507" s="33"/>
      <c r="BB507" s="33"/>
      <c r="BC507" s="33"/>
      <c r="BD507" s="33"/>
      <c r="BE507" s="33"/>
      <c r="BF507" s="33"/>
      <c r="BG507" s="33"/>
      <c r="BH507" s="33"/>
      <c r="BI507" s="33"/>
      <c r="BJ507" s="33"/>
      <c r="BK507" s="33"/>
      <c r="BL507" s="33"/>
      <c r="BM507" s="33"/>
      <c r="BN507" s="33"/>
      <c r="BO507" s="33"/>
      <c r="BP507" s="33"/>
      <c r="BQ507" s="33"/>
      <c r="BR507" s="33"/>
      <c r="BS507" s="33"/>
      <c r="BT507" s="33"/>
      <c r="BU507" s="33"/>
      <c r="BV507" s="33"/>
      <c r="BW507" s="33"/>
      <c r="BX507" s="33"/>
      <c r="BY507" s="33"/>
      <c r="BZ507" s="33"/>
      <c r="CA507" s="33"/>
      <c r="CB507" s="33"/>
      <c r="CC507" s="33"/>
      <c r="CD507" s="33"/>
      <c r="CE507" s="33"/>
      <c r="CF507" s="33"/>
      <c r="CG507" s="33"/>
      <c r="CH507" s="33"/>
      <c r="CI507" s="33"/>
      <c r="CJ507" s="33"/>
      <c r="CK507" s="33"/>
      <c r="CL507" s="33"/>
      <c r="CM507" s="33"/>
      <c r="CN507" s="33"/>
      <c r="CO507" s="33"/>
      <c r="CP507" s="33"/>
    </row>
    <row r="508" spans="1:94" x14ac:dyDescent="0.25">
      <c r="A508" s="88"/>
      <c r="M508" s="69"/>
      <c r="N508" s="33"/>
      <c r="O508" s="33"/>
      <c r="P508" s="33"/>
      <c r="Q508" s="33"/>
      <c r="R508" s="33"/>
      <c r="S508" s="33"/>
      <c r="T508" s="33"/>
      <c r="U508" s="33"/>
      <c r="V508" s="33"/>
      <c r="W508" s="33"/>
      <c r="X508" s="33"/>
      <c r="Y508" s="33"/>
      <c r="Z508" s="33"/>
      <c r="AA508" s="33"/>
      <c r="AB508" s="33"/>
      <c r="AC508" s="33"/>
      <c r="AD508" s="33"/>
      <c r="AE508" s="33"/>
      <c r="AF508" s="33"/>
      <c r="AG508" s="33"/>
      <c r="AH508" s="33"/>
      <c r="AI508" s="33"/>
      <c r="AJ508" s="33"/>
      <c r="AK508" s="33"/>
      <c r="AL508" s="33"/>
      <c r="AM508" s="33"/>
      <c r="AN508" s="33"/>
      <c r="AO508" s="33"/>
      <c r="AP508" s="33"/>
      <c r="AQ508" s="33"/>
      <c r="AR508" s="33"/>
      <c r="AS508" s="33"/>
      <c r="AT508" s="33"/>
      <c r="AU508" s="33"/>
      <c r="AV508" s="33"/>
      <c r="AW508" s="33"/>
      <c r="AX508" s="33"/>
      <c r="AY508" s="33"/>
      <c r="AZ508" s="33"/>
      <c r="BA508" s="33"/>
      <c r="BB508" s="33"/>
      <c r="BC508" s="33"/>
      <c r="BD508" s="33"/>
      <c r="BE508" s="33"/>
      <c r="BF508" s="33"/>
      <c r="BG508" s="33"/>
      <c r="BH508" s="33"/>
      <c r="BI508" s="33"/>
      <c r="BJ508" s="33"/>
      <c r="BK508" s="33"/>
      <c r="BL508" s="33"/>
      <c r="BM508" s="33"/>
      <c r="BN508" s="33"/>
      <c r="BO508" s="33"/>
      <c r="BP508" s="33"/>
      <c r="BQ508" s="33"/>
      <c r="BR508" s="33"/>
      <c r="BS508" s="33"/>
      <c r="BT508" s="33"/>
      <c r="BU508" s="33"/>
      <c r="BV508" s="33"/>
      <c r="BW508" s="33"/>
      <c r="BX508" s="33"/>
      <c r="BY508" s="33"/>
      <c r="BZ508" s="33"/>
      <c r="CA508" s="33"/>
      <c r="CB508" s="33"/>
      <c r="CC508" s="33"/>
      <c r="CD508" s="33"/>
      <c r="CE508" s="33"/>
      <c r="CF508" s="33"/>
      <c r="CG508" s="33"/>
      <c r="CH508" s="33"/>
      <c r="CI508" s="33"/>
      <c r="CJ508" s="33"/>
      <c r="CK508" s="33"/>
      <c r="CL508" s="33"/>
      <c r="CM508" s="33"/>
      <c r="CN508" s="33"/>
      <c r="CO508" s="33"/>
      <c r="CP508" s="33"/>
    </row>
    <row r="509" spans="1:94" x14ac:dyDescent="0.25">
      <c r="A509" s="88"/>
      <c r="M509" s="69"/>
      <c r="N509" s="33"/>
      <c r="O509" s="33"/>
      <c r="P509" s="33"/>
      <c r="Q509" s="33"/>
      <c r="R509" s="33"/>
      <c r="S509" s="33"/>
      <c r="T509" s="33"/>
      <c r="U509" s="33"/>
      <c r="V509" s="33"/>
      <c r="W509" s="33"/>
      <c r="X509" s="33"/>
      <c r="Y509" s="33"/>
      <c r="Z509" s="33"/>
      <c r="AA509" s="33"/>
      <c r="AB509" s="33"/>
      <c r="AC509" s="33"/>
      <c r="AD509" s="33"/>
      <c r="AE509" s="33"/>
      <c r="AF509" s="33"/>
      <c r="AG509" s="33"/>
      <c r="AH509" s="33"/>
      <c r="AI509" s="33"/>
      <c r="AJ509" s="33"/>
      <c r="AK509" s="33"/>
      <c r="AL509" s="33"/>
      <c r="AM509" s="33"/>
      <c r="AN509" s="33"/>
      <c r="AO509" s="33"/>
      <c r="AP509" s="33"/>
      <c r="AQ509" s="33"/>
      <c r="AR509" s="33"/>
      <c r="AS509" s="33"/>
      <c r="AT509" s="33"/>
      <c r="AU509" s="33"/>
      <c r="AV509" s="33"/>
      <c r="AW509" s="33"/>
      <c r="AX509" s="33"/>
      <c r="AY509" s="33"/>
      <c r="AZ509" s="33"/>
      <c r="BA509" s="33"/>
      <c r="BB509" s="33"/>
      <c r="BC509" s="33"/>
      <c r="BD509" s="33"/>
      <c r="BE509" s="33"/>
      <c r="BF509" s="33"/>
      <c r="BG509" s="33"/>
      <c r="BH509" s="33"/>
      <c r="BI509" s="33"/>
      <c r="BJ509" s="33"/>
      <c r="BK509" s="33"/>
      <c r="BL509" s="33"/>
      <c r="BM509" s="33"/>
      <c r="BN509" s="33"/>
      <c r="BO509" s="33"/>
      <c r="BP509" s="33"/>
      <c r="BQ509" s="33"/>
      <c r="BR509" s="33"/>
      <c r="BS509" s="33"/>
      <c r="BT509" s="33"/>
      <c r="BU509" s="33"/>
      <c r="BV509" s="33"/>
      <c r="BW509" s="33"/>
      <c r="BX509" s="33"/>
      <c r="BY509" s="33"/>
      <c r="BZ509" s="33"/>
      <c r="CA509" s="33"/>
      <c r="CB509" s="33"/>
      <c r="CC509" s="33"/>
      <c r="CD509" s="33"/>
      <c r="CE509" s="33"/>
      <c r="CF509" s="33"/>
      <c r="CG509" s="33"/>
      <c r="CH509" s="33"/>
      <c r="CI509" s="33"/>
      <c r="CJ509" s="33"/>
      <c r="CK509" s="33"/>
      <c r="CL509" s="33"/>
      <c r="CM509" s="33"/>
      <c r="CN509" s="33"/>
      <c r="CO509" s="33"/>
      <c r="CP509" s="33"/>
    </row>
    <row r="510" spans="1:94" x14ac:dyDescent="0.25">
      <c r="A510" s="88"/>
      <c r="M510" s="69"/>
      <c r="N510" s="33"/>
      <c r="O510" s="33"/>
      <c r="P510" s="33"/>
      <c r="Q510" s="33"/>
      <c r="R510" s="33"/>
      <c r="S510" s="33"/>
      <c r="T510" s="33"/>
      <c r="U510" s="33"/>
      <c r="V510" s="33"/>
      <c r="W510" s="33"/>
      <c r="X510" s="33"/>
      <c r="Y510" s="33"/>
      <c r="Z510" s="33"/>
      <c r="AA510" s="33"/>
      <c r="AB510" s="33"/>
      <c r="AC510" s="33"/>
      <c r="AD510" s="33"/>
      <c r="AE510" s="33"/>
      <c r="AF510" s="33"/>
      <c r="AG510" s="33"/>
      <c r="AH510" s="33"/>
      <c r="AI510" s="33"/>
      <c r="AJ510" s="33"/>
      <c r="AK510" s="33"/>
      <c r="AL510" s="33"/>
      <c r="AM510" s="33"/>
      <c r="AN510" s="33"/>
      <c r="AO510" s="33"/>
      <c r="AP510" s="33"/>
      <c r="AQ510" s="33"/>
      <c r="AR510" s="33"/>
      <c r="AS510" s="33"/>
      <c r="AT510" s="33"/>
      <c r="AU510" s="33"/>
      <c r="AV510" s="33"/>
      <c r="AW510" s="33"/>
      <c r="AX510" s="33"/>
      <c r="AY510" s="33"/>
      <c r="AZ510" s="33"/>
      <c r="BA510" s="33"/>
      <c r="BB510" s="33"/>
      <c r="BC510" s="33"/>
      <c r="BD510" s="33"/>
      <c r="BE510" s="33"/>
      <c r="BF510" s="33"/>
      <c r="BG510" s="33"/>
      <c r="BH510" s="33"/>
      <c r="BI510" s="33"/>
      <c r="BJ510" s="33"/>
      <c r="BK510" s="33"/>
      <c r="BL510" s="33"/>
      <c r="BM510" s="33"/>
      <c r="BN510" s="33"/>
      <c r="BO510" s="33"/>
      <c r="BP510" s="33"/>
      <c r="BQ510" s="33"/>
      <c r="BR510" s="33"/>
      <c r="BS510" s="33"/>
      <c r="BT510" s="33"/>
      <c r="BU510" s="33"/>
      <c r="BV510" s="33"/>
      <c r="BW510" s="33"/>
      <c r="BX510" s="33"/>
      <c r="BY510" s="33"/>
      <c r="BZ510" s="33"/>
      <c r="CA510" s="33"/>
      <c r="CB510" s="33"/>
      <c r="CC510" s="33"/>
      <c r="CD510" s="33"/>
      <c r="CE510" s="33"/>
      <c r="CF510" s="33"/>
      <c r="CG510" s="33"/>
      <c r="CH510" s="33"/>
      <c r="CI510" s="33"/>
      <c r="CJ510" s="33"/>
      <c r="CK510" s="33"/>
      <c r="CL510" s="33"/>
      <c r="CM510" s="33"/>
      <c r="CN510" s="33"/>
      <c r="CO510" s="33"/>
      <c r="CP510" s="33"/>
    </row>
    <row r="511" spans="1:94" x14ac:dyDescent="0.25">
      <c r="A511" s="88"/>
      <c r="M511" s="69"/>
      <c r="N511" s="33"/>
      <c r="O511" s="33"/>
      <c r="P511" s="33"/>
      <c r="Q511" s="33"/>
      <c r="R511" s="33"/>
      <c r="S511" s="33"/>
      <c r="T511" s="33"/>
      <c r="U511" s="33"/>
      <c r="V511" s="33"/>
      <c r="W511" s="33"/>
      <c r="X511" s="33"/>
      <c r="Y511" s="33"/>
      <c r="Z511" s="33"/>
      <c r="AA511" s="33"/>
      <c r="AB511" s="33"/>
      <c r="AC511" s="33"/>
      <c r="AD511" s="33"/>
      <c r="AE511" s="33"/>
      <c r="AF511" s="33"/>
      <c r="AG511" s="33"/>
      <c r="AH511" s="33"/>
      <c r="AI511" s="33"/>
      <c r="AJ511" s="33"/>
      <c r="AK511" s="33"/>
      <c r="AL511" s="33"/>
      <c r="AM511" s="33"/>
      <c r="AN511" s="33"/>
      <c r="AO511" s="33"/>
      <c r="AP511" s="33"/>
      <c r="AQ511" s="33"/>
      <c r="AR511" s="33"/>
      <c r="AS511" s="33"/>
      <c r="AT511" s="33"/>
      <c r="AU511" s="33"/>
      <c r="AV511" s="33"/>
      <c r="AW511" s="33"/>
      <c r="AX511" s="33"/>
      <c r="AY511" s="33"/>
      <c r="AZ511" s="33"/>
      <c r="BA511" s="33"/>
      <c r="BB511" s="33"/>
      <c r="BC511" s="33"/>
      <c r="BD511" s="33"/>
      <c r="BE511" s="33"/>
      <c r="BF511" s="33"/>
      <c r="BG511" s="33"/>
      <c r="BH511" s="33"/>
      <c r="BI511" s="33"/>
      <c r="BJ511" s="33"/>
      <c r="BK511" s="33"/>
      <c r="BL511" s="33"/>
      <c r="BM511" s="33"/>
      <c r="BN511" s="33"/>
      <c r="BO511" s="33"/>
      <c r="BP511" s="33"/>
      <c r="BQ511" s="33"/>
      <c r="BR511" s="33"/>
      <c r="BS511" s="33"/>
      <c r="BT511" s="33"/>
      <c r="BU511" s="33"/>
      <c r="BV511" s="33"/>
      <c r="BW511" s="33"/>
      <c r="BX511" s="33"/>
      <c r="BY511" s="33"/>
      <c r="BZ511" s="33"/>
      <c r="CA511" s="33"/>
      <c r="CB511" s="33"/>
      <c r="CC511" s="33"/>
      <c r="CD511" s="33"/>
      <c r="CE511" s="33"/>
      <c r="CF511" s="33"/>
      <c r="CG511" s="33"/>
      <c r="CH511" s="33"/>
      <c r="CI511" s="33"/>
      <c r="CJ511" s="33"/>
      <c r="CK511" s="33"/>
      <c r="CL511" s="33"/>
      <c r="CM511" s="33"/>
      <c r="CN511" s="33"/>
      <c r="CO511" s="33"/>
      <c r="CP511" s="33"/>
    </row>
    <row r="512" spans="1:94" x14ac:dyDescent="0.25">
      <c r="A512" s="88"/>
      <c r="M512" s="69"/>
      <c r="N512" s="33"/>
      <c r="O512" s="33"/>
      <c r="P512" s="33"/>
      <c r="Q512" s="33"/>
      <c r="R512" s="33"/>
      <c r="S512" s="33"/>
      <c r="T512" s="33"/>
      <c r="U512" s="33"/>
      <c r="V512" s="33"/>
      <c r="W512" s="33"/>
      <c r="X512" s="33"/>
      <c r="Y512" s="33"/>
      <c r="Z512" s="33"/>
      <c r="AA512" s="33"/>
      <c r="AB512" s="33"/>
      <c r="AC512" s="33"/>
      <c r="AD512" s="33"/>
      <c r="AE512" s="33"/>
      <c r="AF512" s="33"/>
      <c r="AG512" s="33"/>
      <c r="AH512" s="33"/>
      <c r="AI512" s="33"/>
      <c r="AJ512" s="33"/>
      <c r="AK512" s="33"/>
      <c r="AL512" s="33"/>
      <c r="AM512" s="33"/>
      <c r="AN512" s="33"/>
      <c r="AO512" s="33"/>
      <c r="AP512" s="33"/>
      <c r="AQ512" s="33"/>
      <c r="AR512" s="33"/>
      <c r="AS512" s="33"/>
      <c r="AT512" s="33"/>
      <c r="AU512" s="33"/>
      <c r="AV512" s="33"/>
      <c r="AW512" s="33"/>
      <c r="AX512" s="33"/>
      <c r="AY512" s="33"/>
      <c r="AZ512" s="33"/>
      <c r="BA512" s="33"/>
      <c r="BB512" s="33"/>
      <c r="BC512" s="33"/>
      <c r="BD512" s="33"/>
      <c r="BE512" s="33"/>
      <c r="BF512" s="33"/>
      <c r="BG512" s="33"/>
      <c r="BH512" s="33"/>
      <c r="BI512" s="33"/>
      <c r="BJ512" s="33"/>
      <c r="BK512" s="33"/>
      <c r="BL512" s="33"/>
      <c r="BM512" s="33"/>
      <c r="BN512" s="33"/>
      <c r="BO512" s="33"/>
      <c r="BP512" s="33"/>
      <c r="BQ512" s="33"/>
      <c r="BR512" s="33"/>
      <c r="BS512" s="33"/>
      <c r="BT512" s="33"/>
      <c r="BU512" s="33"/>
      <c r="BV512" s="33"/>
      <c r="BW512" s="33"/>
      <c r="BX512" s="33"/>
      <c r="BY512" s="33"/>
      <c r="BZ512" s="33"/>
      <c r="CA512" s="33"/>
      <c r="CB512" s="33"/>
      <c r="CC512" s="33"/>
      <c r="CD512" s="33"/>
      <c r="CE512" s="33"/>
      <c r="CF512" s="33"/>
      <c r="CG512" s="33"/>
      <c r="CH512" s="33"/>
      <c r="CI512" s="33"/>
      <c r="CJ512" s="33"/>
      <c r="CK512" s="33"/>
      <c r="CL512" s="33"/>
      <c r="CM512" s="33"/>
      <c r="CN512" s="33"/>
      <c r="CO512" s="33"/>
      <c r="CP512" s="33"/>
    </row>
    <row r="513" spans="1:94" x14ac:dyDescent="0.25">
      <c r="A513" s="88"/>
      <c r="M513" s="69"/>
      <c r="N513" s="33"/>
      <c r="O513" s="33"/>
      <c r="P513" s="33"/>
      <c r="Q513" s="33"/>
      <c r="R513" s="33"/>
      <c r="S513" s="33"/>
      <c r="T513" s="33"/>
      <c r="U513" s="33"/>
      <c r="V513" s="33"/>
      <c r="W513" s="33"/>
      <c r="X513" s="33"/>
      <c r="Y513" s="33"/>
      <c r="Z513" s="33"/>
      <c r="AA513" s="33"/>
      <c r="AB513" s="33"/>
      <c r="AC513" s="33"/>
      <c r="AD513" s="33"/>
      <c r="AE513" s="33"/>
      <c r="AF513" s="33"/>
      <c r="AG513" s="33"/>
      <c r="AH513" s="33"/>
      <c r="AI513" s="33"/>
      <c r="AJ513" s="33"/>
      <c r="AK513" s="33"/>
      <c r="AL513" s="33"/>
      <c r="AM513" s="33"/>
      <c r="AN513" s="33"/>
      <c r="AO513" s="33"/>
      <c r="AP513" s="33"/>
      <c r="AQ513" s="33"/>
      <c r="AR513" s="33"/>
      <c r="AS513" s="33"/>
      <c r="AT513" s="33"/>
      <c r="AU513" s="33"/>
      <c r="AV513" s="33"/>
      <c r="AW513" s="33"/>
      <c r="AX513" s="33"/>
      <c r="AY513" s="33"/>
      <c r="AZ513" s="33"/>
      <c r="BA513" s="33"/>
      <c r="BB513" s="33"/>
      <c r="BC513" s="33"/>
      <c r="BD513" s="33"/>
      <c r="BE513" s="33"/>
      <c r="BF513" s="33"/>
      <c r="BG513" s="33"/>
      <c r="BH513" s="33"/>
      <c r="BI513" s="33"/>
      <c r="BJ513" s="33"/>
      <c r="BK513" s="33"/>
      <c r="BL513" s="33"/>
      <c r="BM513" s="33"/>
      <c r="BN513" s="33"/>
      <c r="BO513" s="33"/>
      <c r="BP513" s="33"/>
      <c r="BQ513" s="33"/>
      <c r="BR513" s="33"/>
      <c r="BS513" s="33"/>
      <c r="BT513" s="33"/>
      <c r="BU513" s="33"/>
      <c r="BV513" s="33"/>
      <c r="BW513" s="33"/>
      <c r="BX513" s="33"/>
      <c r="BY513" s="33"/>
      <c r="BZ513" s="33"/>
      <c r="CA513" s="33"/>
      <c r="CB513" s="33"/>
      <c r="CC513" s="33"/>
      <c r="CD513" s="33"/>
      <c r="CE513" s="33"/>
      <c r="CF513" s="33"/>
      <c r="CG513" s="33"/>
      <c r="CH513" s="33"/>
      <c r="CI513" s="33"/>
      <c r="CJ513" s="33"/>
      <c r="CK513" s="33"/>
      <c r="CL513" s="33"/>
      <c r="CM513" s="33"/>
      <c r="CN513" s="33"/>
      <c r="CO513" s="33"/>
      <c r="CP513" s="33"/>
    </row>
    <row r="514" spans="1:94" x14ac:dyDescent="0.25">
      <c r="A514" s="88"/>
      <c r="M514" s="69"/>
      <c r="N514" s="33"/>
      <c r="O514" s="33"/>
      <c r="P514" s="33"/>
      <c r="Q514" s="33"/>
      <c r="R514" s="33"/>
      <c r="S514" s="33"/>
      <c r="T514" s="33"/>
      <c r="U514" s="33"/>
      <c r="V514" s="33"/>
      <c r="W514" s="33"/>
      <c r="X514" s="33"/>
      <c r="Y514" s="33"/>
      <c r="Z514" s="33"/>
      <c r="AA514" s="33"/>
      <c r="AB514" s="33"/>
      <c r="AC514" s="33"/>
      <c r="AD514" s="33"/>
      <c r="AE514" s="33"/>
      <c r="AF514" s="33"/>
      <c r="AG514" s="33"/>
      <c r="AH514" s="33"/>
      <c r="AI514" s="33"/>
      <c r="AJ514" s="33"/>
      <c r="AK514" s="33"/>
      <c r="AL514" s="33"/>
      <c r="AM514" s="33"/>
      <c r="AN514" s="33"/>
      <c r="AO514" s="33"/>
      <c r="AP514" s="33"/>
      <c r="AQ514" s="33"/>
      <c r="AR514" s="33"/>
      <c r="AS514" s="33"/>
      <c r="AT514" s="33"/>
      <c r="AU514" s="33"/>
      <c r="AV514" s="33"/>
      <c r="AW514" s="33"/>
      <c r="AX514" s="33"/>
      <c r="AY514" s="33"/>
      <c r="AZ514" s="33"/>
      <c r="BA514" s="33"/>
      <c r="BB514" s="33"/>
      <c r="BC514" s="33"/>
      <c r="BD514" s="33"/>
      <c r="BE514" s="33"/>
      <c r="BF514" s="33"/>
      <c r="BG514" s="33"/>
      <c r="BH514" s="33"/>
      <c r="BI514" s="33"/>
      <c r="BJ514" s="33"/>
      <c r="BK514" s="33"/>
      <c r="BL514" s="33"/>
      <c r="BM514" s="33"/>
      <c r="BN514" s="33"/>
      <c r="BO514" s="33"/>
      <c r="BP514" s="33"/>
      <c r="BQ514" s="33"/>
      <c r="BR514" s="33"/>
      <c r="BS514" s="33"/>
      <c r="BT514" s="33"/>
      <c r="BU514" s="33"/>
      <c r="BV514" s="33"/>
      <c r="BW514" s="33"/>
      <c r="BX514" s="33"/>
      <c r="BY514" s="33"/>
      <c r="BZ514" s="33"/>
      <c r="CA514" s="33"/>
      <c r="CB514" s="33"/>
      <c r="CC514" s="33"/>
      <c r="CD514" s="33"/>
      <c r="CE514" s="33"/>
      <c r="CF514" s="33"/>
      <c r="CG514" s="33"/>
      <c r="CH514" s="33"/>
      <c r="CI514" s="33"/>
      <c r="CJ514" s="33"/>
      <c r="CK514" s="33"/>
      <c r="CL514" s="33"/>
      <c r="CM514" s="33"/>
      <c r="CN514" s="33"/>
      <c r="CO514" s="33"/>
      <c r="CP514" s="33"/>
    </row>
    <row r="515" spans="1:94" x14ac:dyDescent="0.25">
      <c r="A515" s="88"/>
      <c r="M515" s="69"/>
      <c r="N515" s="33"/>
      <c r="O515" s="33"/>
      <c r="P515" s="33"/>
      <c r="Q515" s="33"/>
      <c r="R515" s="33"/>
      <c r="S515" s="33"/>
      <c r="T515" s="33"/>
      <c r="U515" s="33"/>
      <c r="V515" s="33"/>
      <c r="W515" s="33"/>
      <c r="X515" s="33"/>
      <c r="Y515" s="33"/>
      <c r="Z515" s="33"/>
      <c r="AA515" s="33"/>
      <c r="AB515" s="33"/>
      <c r="AC515" s="33"/>
      <c r="AD515" s="33"/>
      <c r="AE515" s="33"/>
      <c r="AF515" s="33"/>
      <c r="AG515" s="33"/>
      <c r="AH515" s="33"/>
      <c r="AI515" s="33"/>
      <c r="AJ515" s="33"/>
      <c r="AK515" s="33"/>
      <c r="AL515" s="33"/>
      <c r="AM515" s="33"/>
      <c r="AN515" s="33"/>
      <c r="AO515" s="33"/>
      <c r="AP515" s="33"/>
      <c r="AQ515" s="33"/>
      <c r="AR515" s="33"/>
      <c r="AS515" s="33"/>
      <c r="AT515" s="33"/>
      <c r="AU515" s="33"/>
      <c r="AV515" s="33"/>
      <c r="AW515" s="33"/>
      <c r="AX515" s="33"/>
      <c r="AY515" s="33"/>
      <c r="AZ515" s="33"/>
      <c r="BA515" s="33"/>
      <c r="BB515" s="33"/>
      <c r="BC515" s="33"/>
      <c r="BD515" s="33"/>
      <c r="BE515" s="33"/>
      <c r="BF515" s="33"/>
      <c r="BG515" s="33"/>
      <c r="BH515" s="33"/>
      <c r="BI515" s="33"/>
      <c r="BJ515" s="33"/>
      <c r="BK515" s="33"/>
      <c r="BL515" s="33"/>
      <c r="BM515" s="33"/>
      <c r="BN515" s="33"/>
      <c r="BO515" s="33"/>
      <c r="BP515" s="33"/>
      <c r="BQ515" s="33"/>
      <c r="BR515" s="33"/>
      <c r="BS515" s="33"/>
      <c r="BT515" s="33"/>
      <c r="BU515" s="33"/>
      <c r="BV515" s="33"/>
      <c r="BW515" s="33"/>
      <c r="BX515" s="33"/>
      <c r="BY515" s="33"/>
      <c r="BZ515" s="33"/>
      <c r="CA515" s="33"/>
      <c r="CB515" s="33"/>
      <c r="CC515" s="33"/>
      <c r="CD515" s="33"/>
      <c r="CE515" s="33"/>
      <c r="CF515" s="33"/>
      <c r="CG515" s="33"/>
      <c r="CH515" s="33"/>
      <c r="CI515" s="33"/>
      <c r="CJ515" s="33"/>
      <c r="CK515" s="33"/>
      <c r="CL515" s="33"/>
      <c r="CM515" s="33"/>
      <c r="CN515" s="33"/>
      <c r="CO515" s="33"/>
      <c r="CP515" s="33"/>
    </row>
    <row r="516" spans="1:94" x14ac:dyDescent="0.25">
      <c r="A516" s="88"/>
      <c r="M516" s="69"/>
      <c r="N516" s="33"/>
      <c r="O516" s="33"/>
      <c r="P516" s="33"/>
      <c r="Q516" s="33"/>
      <c r="R516" s="33"/>
      <c r="S516" s="33"/>
      <c r="T516" s="33"/>
      <c r="U516" s="33"/>
      <c r="V516" s="33"/>
      <c r="W516" s="33"/>
      <c r="X516" s="33"/>
      <c r="Y516" s="33"/>
      <c r="Z516" s="33"/>
      <c r="AA516" s="33"/>
      <c r="AB516" s="33"/>
      <c r="AC516" s="33"/>
      <c r="AD516" s="33"/>
      <c r="AE516" s="33"/>
      <c r="AF516" s="33"/>
      <c r="AG516" s="33"/>
      <c r="AH516" s="33"/>
      <c r="AI516" s="33"/>
      <c r="AJ516" s="33"/>
      <c r="AK516" s="33"/>
      <c r="AL516" s="33"/>
      <c r="AM516" s="33"/>
      <c r="AN516" s="33"/>
      <c r="AO516" s="33"/>
      <c r="AP516" s="33"/>
      <c r="AQ516" s="33"/>
      <c r="AR516" s="33"/>
      <c r="AS516" s="33"/>
      <c r="AT516" s="33"/>
      <c r="AU516" s="33"/>
      <c r="AV516" s="33"/>
      <c r="AW516" s="33"/>
      <c r="AX516" s="33"/>
      <c r="AY516" s="33"/>
      <c r="AZ516" s="33"/>
      <c r="BA516" s="33"/>
      <c r="BB516" s="33"/>
      <c r="BC516" s="33"/>
      <c r="BD516" s="33"/>
      <c r="BE516" s="33"/>
      <c r="BF516" s="33"/>
      <c r="BG516" s="33"/>
      <c r="BH516" s="33"/>
      <c r="BI516" s="33"/>
      <c r="BJ516" s="33"/>
      <c r="BK516" s="33"/>
      <c r="BL516" s="33"/>
      <c r="BM516" s="33"/>
      <c r="BN516" s="33"/>
      <c r="BO516" s="33"/>
      <c r="BP516" s="33"/>
      <c r="BQ516" s="33"/>
      <c r="BR516" s="33"/>
      <c r="BS516" s="33"/>
      <c r="BT516" s="33"/>
      <c r="BU516" s="33"/>
      <c r="BV516" s="33"/>
      <c r="BW516" s="33"/>
      <c r="BX516" s="33"/>
      <c r="BY516" s="33"/>
      <c r="BZ516" s="33"/>
      <c r="CA516" s="33"/>
      <c r="CB516" s="33"/>
      <c r="CC516" s="33"/>
      <c r="CD516" s="33"/>
      <c r="CE516" s="33"/>
      <c r="CF516" s="33"/>
      <c r="CG516" s="33"/>
      <c r="CH516" s="33"/>
      <c r="CI516" s="33"/>
      <c r="CJ516" s="33"/>
      <c r="CK516" s="33"/>
      <c r="CL516" s="33"/>
      <c r="CM516" s="33"/>
      <c r="CN516" s="33"/>
      <c r="CO516" s="33"/>
      <c r="CP516" s="33"/>
    </row>
    <row r="517" spans="1:94" x14ac:dyDescent="0.25">
      <c r="A517" s="88"/>
      <c r="M517" s="69"/>
      <c r="N517" s="33"/>
      <c r="O517" s="33"/>
      <c r="P517" s="33"/>
      <c r="Q517" s="33"/>
      <c r="R517" s="33"/>
      <c r="S517" s="33"/>
      <c r="T517" s="33"/>
      <c r="U517" s="33"/>
      <c r="V517" s="33"/>
      <c r="W517" s="33"/>
      <c r="X517" s="33"/>
      <c r="Y517" s="33"/>
      <c r="Z517" s="33"/>
      <c r="AA517" s="33"/>
      <c r="AB517" s="33"/>
      <c r="AC517" s="33"/>
      <c r="AD517" s="33"/>
      <c r="AE517" s="33"/>
      <c r="AF517" s="33"/>
      <c r="AG517" s="33"/>
      <c r="AH517" s="33"/>
      <c r="AI517" s="33"/>
      <c r="AJ517" s="33"/>
      <c r="AK517" s="33"/>
      <c r="AL517" s="33"/>
      <c r="AM517" s="33"/>
      <c r="AN517" s="33"/>
      <c r="AO517" s="33"/>
      <c r="AP517" s="33"/>
      <c r="AQ517" s="33"/>
      <c r="AR517" s="33"/>
      <c r="AS517" s="33"/>
      <c r="AT517" s="33"/>
      <c r="AU517" s="33"/>
      <c r="AV517" s="33"/>
      <c r="AW517" s="33"/>
      <c r="AX517" s="33"/>
      <c r="AY517" s="33"/>
      <c r="AZ517" s="33"/>
      <c r="BA517" s="33"/>
      <c r="BB517" s="33"/>
      <c r="BC517" s="33"/>
      <c r="BD517" s="33"/>
      <c r="BE517" s="33"/>
      <c r="BF517" s="33"/>
      <c r="BG517" s="33"/>
      <c r="BH517" s="33"/>
      <c r="BI517" s="33"/>
      <c r="BJ517" s="33"/>
      <c r="BK517" s="33"/>
      <c r="BL517" s="33"/>
      <c r="BM517" s="33"/>
      <c r="BN517" s="33"/>
      <c r="BO517" s="33"/>
      <c r="BP517" s="33"/>
      <c r="BQ517" s="33"/>
      <c r="BR517" s="33"/>
      <c r="BS517" s="33"/>
      <c r="BT517" s="33"/>
      <c r="BU517" s="33"/>
      <c r="BV517" s="33"/>
      <c r="BW517" s="33"/>
      <c r="BX517" s="33"/>
      <c r="BY517" s="33"/>
      <c r="BZ517" s="33"/>
      <c r="CA517" s="33"/>
      <c r="CB517" s="33"/>
      <c r="CC517" s="33"/>
      <c r="CD517" s="33"/>
      <c r="CE517" s="33"/>
      <c r="CF517" s="33"/>
      <c r="CG517" s="33"/>
      <c r="CH517" s="33"/>
      <c r="CI517" s="33"/>
      <c r="CJ517" s="33"/>
      <c r="CK517" s="33"/>
      <c r="CL517" s="33"/>
      <c r="CM517" s="33"/>
      <c r="CN517" s="33"/>
      <c r="CO517" s="33"/>
      <c r="CP517" s="33"/>
    </row>
    <row r="518" spans="1:94" x14ac:dyDescent="0.25">
      <c r="A518" s="88"/>
      <c r="M518" s="69"/>
      <c r="N518" s="33"/>
      <c r="O518" s="33"/>
      <c r="P518" s="33"/>
      <c r="Q518" s="33"/>
      <c r="R518" s="33"/>
      <c r="S518" s="33"/>
      <c r="T518" s="33"/>
      <c r="U518" s="33"/>
      <c r="V518" s="33"/>
      <c r="W518" s="33"/>
      <c r="X518" s="33"/>
      <c r="Y518" s="33"/>
      <c r="Z518" s="33"/>
      <c r="AA518" s="33"/>
      <c r="AB518" s="33"/>
      <c r="AC518" s="33"/>
      <c r="AD518" s="33"/>
      <c r="AE518" s="33"/>
      <c r="AF518" s="33"/>
      <c r="AG518" s="33"/>
      <c r="AH518" s="33"/>
      <c r="AI518" s="33"/>
      <c r="AJ518" s="33"/>
      <c r="AK518" s="33"/>
      <c r="AL518" s="33"/>
      <c r="AM518" s="33"/>
      <c r="AN518" s="33"/>
      <c r="AO518" s="33"/>
      <c r="AP518" s="33"/>
      <c r="AQ518" s="33"/>
      <c r="AR518" s="33"/>
      <c r="AS518" s="33"/>
      <c r="AT518" s="33"/>
      <c r="AU518" s="33"/>
      <c r="AV518" s="33"/>
      <c r="AW518" s="33"/>
      <c r="AX518" s="33"/>
      <c r="AY518" s="33"/>
      <c r="AZ518" s="33"/>
      <c r="BA518" s="33"/>
      <c r="BB518" s="33"/>
      <c r="BC518" s="33"/>
      <c r="BD518" s="33"/>
      <c r="BE518" s="33"/>
      <c r="BF518" s="33"/>
      <c r="BG518" s="33"/>
      <c r="BH518" s="33"/>
      <c r="BI518" s="33"/>
      <c r="BJ518" s="33"/>
      <c r="BK518" s="33"/>
      <c r="BL518" s="33"/>
      <c r="BM518" s="33"/>
      <c r="BN518" s="33"/>
      <c r="BO518" s="33"/>
      <c r="BP518" s="33"/>
      <c r="BQ518" s="33"/>
      <c r="BR518" s="33"/>
      <c r="BS518" s="33"/>
      <c r="BT518" s="33"/>
      <c r="BU518" s="33"/>
      <c r="BV518" s="33"/>
      <c r="BW518" s="33"/>
      <c r="BX518" s="33"/>
      <c r="BY518" s="33"/>
      <c r="BZ518" s="33"/>
      <c r="CA518" s="33"/>
      <c r="CB518" s="33"/>
      <c r="CC518" s="33"/>
      <c r="CD518" s="33"/>
      <c r="CE518" s="33"/>
      <c r="CF518" s="33"/>
      <c r="CG518" s="33"/>
      <c r="CH518" s="33"/>
      <c r="CI518" s="33"/>
      <c r="CJ518" s="33"/>
      <c r="CK518" s="33"/>
      <c r="CL518" s="33"/>
      <c r="CM518" s="33"/>
      <c r="CN518" s="33"/>
      <c r="CO518" s="33"/>
      <c r="CP518" s="33"/>
    </row>
    <row r="519" spans="1:94" x14ac:dyDescent="0.25">
      <c r="A519" s="88"/>
      <c r="M519" s="69"/>
      <c r="N519" s="33"/>
      <c r="O519" s="33"/>
      <c r="P519" s="33"/>
      <c r="Q519" s="33"/>
      <c r="R519" s="33"/>
      <c r="S519" s="33"/>
      <c r="T519" s="33"/>
      <c r="U519" s="33"/>
      <c r="V519" s="33"/>
      <c r="W519" s="33"/>
      <c r="X519" s="33"/>
      <c r="Y519" s="33"/>
      <c r="Z519" s="33"/>
      <c r="AA519" s="33"/>
      <c r="AB519" s="33"/>
      <c r="AC519" s="33"/>
      <c r="AD519" s="33"/>
      <c r="AE519" s="33"/>
      <c r="AF519" s="33"/>
      <c r="AG519" s="33"/>
      <c r="AH519" s="33"/>
      <c r="AI519" s="33"/>
      <c r="AJ519" s="33"/>
      <c r="AK519" s="33"/>
      <c r="AL519" s="33"/>
      <c r="AM519" s="33"/>
      <c r="AN519" s="33"/>
      <c r="AO519" s="33"/>
      <c r="AP519" s="33"/>
      <c r="AQ519" s="33"/>
      <c r="AR519" s="33"/>
      <c r="AS519" s="33"/>
      <c r="AT519" s="33"/>
      <c r="AU519" s="33"/>
      <c r="AV519" s="33"/>
      <c r="AW519" s="33"/>
      <c r="AX519" s="33"/>
      <c r="AY519" s="33"/>
      <c r="AZ519" s="33"/>
      <c r="BA519" s="33"/>
      <c r="BB519" s="33"/>
      <c r="BC519" s="33"/>
      <c r="BD519" s="33"/>
      <c r="BE519" s="33"/>
      <c r="BF519" s="33"/>
      <c r="BG519" s="33"/>
      <c r="BH519" s="33"/>
      <c r="BI519" s="33"/>
      <c r="BJ519" s="33"/>
      <c r="BK519" s="33"/>
      <c r="BL519" s="33"/>
      <c r="BM519" s="33"/>
      <c r="BN519" s="33"/>
      <c r="BO519" s="33"/>
      <c r="BP519" s="33"/>
      <c r="BQ519" s="33"/>
      <c r="BR519" s="33"/>
      <c r="BS519" s="33"/>
      <c r="BT519" s="33"/>
      <c r="BU519" s="33"/>
      <c r="BV519" s="33"/>
      <c r="BW519" s="33"/>
      <c r="BX519" s="33"/>
      <c r="BY519" s="33"/>
      <c r="BZ519" s="33"/>
      <c r="CA519" s="33"/>
      <c r="CB519" s="33"/>
      <c r="CC519" s="33"/>
      <c r="CD519" s="33"/>
      <c r="CE519" s="33"/>
      <c r="CF519" s="33"/>
      <c r="CG519" s="33"/>
      <c r="CH519" s="33"/>
      <c r="CI519" s="33"/>
      <c r="CJ519" s="33"/>
      <c r="CK519" s="33"/>
      <c r="CL519" s="33"/>
      <c r="CM519" s="33"/>
      <c r="CN519" s="33"/>
      <c r="CO519" s="33"/>
      <c r="CP519" s="33"/>
    </row>
    <row r="520" spans="1:94" x14ac:dyDescent="0.25">
      <c r="A520" s="88"/>
      <c r="M520" s="69"/>
      <c r="N520" s="33"/>
      <c r="O520" s="33"/>
      <c r="P520" s="33"/>
      <c r="Q520" s="33"/>
      <c r="R520" s="33"/>
      <c r="S520" s="33"/>
      <c r="T520" s="33"/>
      <c r="U520" s="33"/>
      <c r="V520" s="33"/>
      <c r="W520" s="33"/>
      <c r="X520" s="33"/>
      <c r="Y520" s="33"/>
      <c r="Z520" s="33"/>
      <c r="AA520" s="33"/>
      <c r="AB520" s="33"/>
      <c r="AC520" s="33"/>
      <c r="AD520" s="33"/>
      <c r="AE520" s="33"/>
      <c r="AF520" s="33"/>
      <c r="AG520" s="33"/>
      <c r="AH520" s="33"/>
      <c r="AI520" s="33"/>
      <c r="AJ520" s="33"/>
      <c r="AK520" s="33"/>
      <c r="AL520" s="33"/>
      <c r="AM520" s="33"/>
      <c r="AN520" s="33"/>
      <c r="AO520" s="33"/>
      <c r="AP520" s="33"/>
      <c r="AQ520" s="33"/>
      <c r="AR520" s="33"/>
      <c r="AS520" s="33"/>
      <c r="AT520" s="33"/>
      <c r="AU520" s="33"/>
      <c r="AV520" s="33"/>
      <c r="AW520" s="33"/>
      <c r="AX520" s="33"/>
      <c r="AY520" s="33"/>
      <c r="AZ520" s="33"/>
      <c r="BA520" s="33"/>
      <c r="BB520" s="33"/>
      <c r="BC520" s="33"/>
      <c r="BD520" s="33"/>
      <c r="BE520" s="33"/>
      <c r="BF520" s="33"/>
      <c r="BG520" s="33"/>
      <c r="BH520" s="33"/>
      <c r="BI520" s="33"/>
      <c r="BJ520" s="33"/>
      <c r="BK520" s="33"/>
      <c r="BL520" s="33"/>
      <c r="BM520" s="33"/>
      <c r="BN520" s="33"/>
      <c r="BO520" s="33"/>
      <c r="BP520" s="33"/>
      <c r="BQ520" s="33"/>
      <c r="BR520" s="33"/>
      <c r="BS520" s="33"/>
      <c r="BT520" s="33"/>
      <c r="BU520" s="33"/>
      <c r="BV520" s="33"/>
      <c r="BW520" s="33"/>
      <c r="BX520" s="33"/>
      <c r="BY520" s="33"/>
      <c r="BZ520" s="33"/>
      <c r="CA520" s="33"/>
      <c r="CB520" s="33"/>
      <c r="CC520" s="33"/>
      <c r="CD520" s="33"/>
      <c r="CE520" s="33"/>
      <c r="CF520" s="33"/>
      <c r="CG520" s="33"/>
      <c r="CH520" s="33"/>
      <c r="CI520" s="33"/>
      <c r="CJ520" s="33"/>
      <c r="CK520" s="33"/>
      <c r="CL520" s="33"/>
      <c r="CM520" s="33"/>
      <c r="CN520" s="33"/>
      <c r="CO520" s="33"/>
      <c r="CP520" s="33"/>
    </row>
    <row r="521" spans="1:94" x14ac:dyDescent="0.25">
      <c r="A521" s="88"/>
      <c r="M521" s="69"/>
      <c r="N521" s="33"/>
      <c r="O521" s="33"/>
      <c r="P521" s="33"/>
      <c r="Q521" s="33"/>
      <c r="R521" s="33"/>
      <c r="S521" s="33"/>
      <c r="T521" s="33"/>
      <c r="U521" s="33"/>
      <c r="V521" s="33"/>
      <c r="W521" s="33"/>
      <c r="X521" s="33"/>
      <c r="Y521" s="33"/>
      <c r="Z521" s="33"/>
      <c r="AA521" s="33"/>
      <c r="AB521" s="33"/>
      <c r="AC521" s="33"/>
      <c r="AD521" s="33"/>
      <c r="AE521" s="33"/>
      <c r="AF521" s="33"/>
      <c r="AG521" s="33"/>
      <c r="AH521" s="33"/>
      <c r="AI521" s="33"/>
      <c r="AJ521" s="33"/>
      <c r="AK521" s="33"/>
      <c r="AL521" s="33"/>
      <c r="AM521" s="33"/>
      <c r="AN521" s="33"/>
      <c r="AO521" s="33"/>
      <c r="AP521" s="33"/>
      <c r="AQ521" s="33"/>
      <c r="AR521" s="33"/>
      <c r="AS521" s="33"/>
      <c r="AT521" s="33"/>
      <c r="AU521" s="33"/>
      <c r="AV521" s="33"/>
      <c r="AW521" s="33"/>
      <c r="AX521" s="33"/>
      <c r="AY521" s="33"/>
      <c r="AZ521" s="33"/>
      <c r="BA521" s="33"/>
      <c r="BB521" s="33"/>
      <c r="BC521" s="33"/>
      <c r="BD521" s="33"/>
      <c r="BE521" s="33"/>
      <c r="BF521" s="33"/>
      <c r="BG521" s="33"/>
      <c r="BH521" s="33"/>
      <c r="BI521" s="33"/>
      <c r="BJ521" s="33"/>
      <c r="BK521" s="33"/>
      <c r="BL521" s="33"/>
      <c r="BM521" s="33"/>
      <c r="BN521" s="33"/>
      <c r="BO521" s="33"/>
      <c r="BP521" s="33"/>
      <c r="BQ521" s="33"/>
      <c r="BR521" s="33"/>
      <c r="BS521" s="33"/>
      <c r="BT521" s="33"/>
      <c r="BU521" s="33"/>
      <c r="BV521" s="33"/>
      <c r="BW521" s="33"/>
      <c r="BX521" s="33"/>
      <c r="BY521" s="33"/>
      <c r="BZ521" s="33"/>
      <c r="CA521" s="33"/>
      <c r="CB521" s="33"/>
      <c r="CC521" s="33"/>
      <c r="CD521" s="33"/>
      <c r="CE521" s="33"/>
      <c r="CF521" s="33"/>
      <c r="CG521" s="33"/>
      <c r="CH521" s="33"/>
      <c r="CI521" s="33"/>
      <c r="CJ521" s="33"/>
      <c r="CK521" s="33"/>
      <c r="CL521" s="33"/>
      <c r="CM521" s="33"/>
      <c r="CN521" s="33"/>
      <c r="CO521" s="33"/>
      <c r="CP521" s="33"/>
    </row>
    <row r="522" spans="1:94" x14ac:dyDescent="0.25">
      <c r="A522" s="88"/>
      <c r="M522" s="69"/>
      <c r="N522" s="33"/>
      <c r="O522" s="33"/>
      <c r="P522" s="33"/>
      <c r="Q522" s="33"/>
      <c r="R522" s="33"/>
      <c r="S522" s="33"/>
      <c r="T522" s="33"/>
      <c r="U522" s="33"/>
      <c r="V522" s="33"/>
      <c r="W522" s="33"/>
      <c r="X522" s="33"/>
      <c r="Y522" s="33"/>
      <c r="Z522" s="33"/>
      <c r="AA522" s="33"/>
      <c r="AB522" s="33"/>
      <c r="AC522" s="33"/>
      <c r="AD522" s="33"/>
      <c r="AE522" s="33"/>
      <c r="AF522" s="33"/>
      <c r="AG522" s="33"/>
      <c r="AH522" s="33"/>
      <c r="AI522" s="33"/>
      <c r="AJ522" s="33"/>
      <c r="AK522" s="33"/>
      <c r="AL522" s="33"/>
      <c r="AM522" s="33"/>
      <c r="AN522" s="33"/>
      <c r="AO522" s="33"/>
      <c r="AP522" s="33"/>
      <c r="AQ522" s="33"/>
      <c r="AR522" s="33"/>
      <c r="AS522" s="33"/>
      <c r="AT522" s="33"/>
      <c r="AU522" s="33"/>
      <c r="AV522" s="33"/>
      <c r="AW522" s="33"/>
      <c r="AX522" s="33"/>
      <c r="AY522" s="33"/>
      <c r="AZ522" s="33"/>
      <c r="BA522" s="33"/>
      <c r="BB522" s="33"/>
      <c r="BC522" s="33"/>
      <c r="BD522" s="33"/>
      <c r="BE522" s="33"/>
      <c r="BF522" s="33"/>
      <c r="BG522" s="33"/>
      <c r="BH522" s="33"/>
      <c r="BI522" s="33"/>
      <c r="BJ522" s="33"/>
      <c r="BK522" s="33"/>
      <c r="BL522" s="33"/>
      <c r="BM522" s="33"/>
      <c r="BN522" s="33"/>
      <c r="BO522" s="33"/>
      <c r="BP522" s="33"/>
      <c r="BQ522" s="33"/>
      <c r="BR522" s="33"/>
      <c r="BS522" s="33"/>
      <c r="BT522" s="33"/>
      <c r="BU522" s="33"/>
      <c r="BV522" s="33"/>
      <c r="BW522" s="33"/>
      <c r="BX522" s="33"/>
      <c r="BY522" s="33"/>
      <c r="BZ522" s="33"/>
      <c r="CA522" s="33"/>
      <c r="CB522" s="33"/>
      <c r="CC522" s="33"/>
      <c r="CD522" s="33"/>
      <c r="CE522" s="33"/>
      <c r="CF522" s="33"/>
      <c r="CG522" s="33"/>
      <c r="CH522" s="33"/>
      <c r="CI522" s="33"/>
      <c r="CJ522" s="33"/>
      <c r="CK522" s="33"/>
      <c r="CL522" s="33"/>
      <c r="CM522" s="33"/>
      <c r="CN522" s="33"/>
      <c r="CO522" s="33"/>
      <c r="CP522" s="33"/>
    </row>
    <row r="523" spans="1:94" x14ac:dyDescent="0.25">
      <c r="A523" s="88"/>
      <c r="M523" s="69"/>
      <c r="N523" s="33"/>
      <c r="O523" s="33"/>
      <c r="P523" s="33"/>
      <c r="Q523" s="33"/>
      <c r="R523" s="33"/>
      <c r="S523" s="33"/>
      <c r="T523" s="33"/>
      <c r="U523" s="33"/>
      <c r="V523" s="33"/>
      <c r="W523" s="33"/>
      <c r="X523" s="33"/>
      <c r="Y523" s="33"/>
      <c r="Z523" s="33"/>
      <c r="AA523" s="33"/>
      <c r="AB523" s="33"/>
      <c r="AC523" s="33"/>
      <c r="AD523" s="33"/>
      <c r="AE523" s="33"/>
      <c r="AF523" s="33"/>
      <c r="AG523" s="33"/>
      <c r="AH523" s="33"/>
      <c r="AI523" s="33"/>
      <c r="AJ523" s="33"/>
      <c r="AK523" s="33"/>
      <c r="AL523" s="33"/>
      <c r="AM523" s="33"/>
      <c r="AN523" s="33"/>
      <c r="AO523" s="33"/>
      <c r="AP523" s="33"/>
      <c r="AQ523" s="33"/>
      <c r="AR523" s="33"/>
      <c r="AS523" s="33"/>
      <c r="AT523" s="33"/>
      <c r="AU523" s="33"/>
      <c r="AV523" s="33"/>
      <c r="AW523" s="33"/>
      <c r="AX523" s="33"/>
      <c r="AY523" s="33"/>
      <c r="AZ523" s="33"/>
      <c r="BA523" s="33"/>
      <c r="BB523" s="33"/>
      <c r="BC523" s="33"/>
      <c r="BD523" s="33"/>
      <c r="BE523" s="33"/>
      <c r="BF523" s="33"/>
      <c r="BG523" s="33"/>
      <c r="BH523" s="33"/>
      <c r="BI523" s="33"/>
      <c r="BJ523" s="33"/>
      <c r="BK523" s="33"/>
      <c r="BL523" s="33"/>
      <c r="BM523" s="33"/>
      <c r="BN523" s="33"/>
      <c r="BO523" s="33"/>
      <c r="BP523" s="33"/>
      <c r="BQ523" s="33"/>
      <c r="BR523" s="33"/>
      <c r="BS523" s="33"/>
      <c r="BT523" s="33"/>
      <c r="BU523" s="33"/>
      <c r="BV523" s="33"/>
      <c r="BW523" s="33"/>
      <c r="BX523" s="33"/>
      <c r="BY523" s="33"/>
      <c r="BZ523" s="33"/>
      <c r="CA523" s="33"/>
      <c r="CB523" s="33"/>
      <c r="CC523" s="33"/>
      <c r="CD523" s="33"/>
      <c r="CE523" s="33"/>
      <c r="CF523" s="33"/>
      <c r="CG523" s="33"/>
      <c r="CH523" s="33"/>
      <c r="CI523" s="33"/>
      <c r="CJ523" s="33"/>
      <c r="CK523" s="33"/>
      <c r="CL523" s="33"/>
      <c r="CM523" s="33"/>
      <c r="CN523" s="33"/>
      <c r="CO523" s="33"/>
      <c r="CP523" s="33"/>
    </row>
    <row r="524" spans="1:94" x14ac:dyDescent="0.25">
      <c r="A524" s="88"/>
      <c r="M524" s="69"/>
      <c r="N524" s="33"/>
      <c r="O524" s="33"/>
      <c r="P524" s="33"/>
      <c r="Q524" s="33"/>
      <c r="R524" s="33"/>
      <c r="S524" s="33"/>
      <c r="T524" s="33"/>
      <c r="U524" s="33"/>
      <c r="V524" s="33"/>
      <c r="W524" s="33"/>
      <c r="X524" s="33"/>
      <c r="Y524" s="33"/>
      <c r="Z524" s="33"/>
      <c r="AA524" s="33"/>
      <c r="AB524" s="33"/>
      <c r="AC524" s="33"/>
      <c r="AD524" s="33"/>
      <c r="AE524" s="33"/>
      <c r="AF524" s="33"/>
      <c r="AG524" s="33"/>
      <c r="AH524" s="33"/>
      <c r="AI524" s="33"/>
      <c r="AJ524" s="33"/>
      <c r="AK524" s="33"/>
      <c r="AL524" s="33"/>
      <c r="AM524" s="33"/>
      <c r="AN524" s="33"/>
      <c r="AO524" s="33"/>
      <c r="AP524" s="33"/>
      <c r="AQ524" s="33"/>
      <c r="AR524" s="33"/>
      <c r="AS524" s="33"/>
      <c r="AT524" s="33"/>
      <c r="AU524" s="33"/>
      <c r="AV524" s="33"/>
      <c r="AW524" s="33"/>
      <c r="AX524" s="33"/>
      <c r="AY524" s="33"/>
      <c r="AZ524" s="33"/>
      <c r="BA524" s="33"/>
      <c r="BB524" s="33"/>
      <c r="BC524" s="33"/>
      <c r="BD524" s="33"/>
      <c r="BE524" s="33"/>
      <c r="BF524" s="33"/>
      <c r="BG524" s="33"/>
      <c r="BH524" s="33"/>
      <c r="BI524" s="33"/>
      <c r="BJ524" s="33"/>
      <c r="BK524" s="33"/>
      <c r="BL524" s="33"/>
      <c r="BM524" s="33"/>
      <c r="BN524" s="33"/>
      <c r="BO524" s="33"/>
      <c r="BP524" s="33"/>
      <c r="BQ524" s="33"/>
      <c r="BR524" s="33"/>
      <c r="BS524" s="33"/>
      <c r="BT524" s="33"/>
      <c r="BU524" s="33"/>
      <c r="BV524" s="33"/>
      <c r="BW524" s="33"/>
      <c r="BX524" s="33"/>
      <c r="BY524" s="33"/>
      <c r="BZ524" s="33"/>
      <c r="CA524" s="33"/>
      <c r="CB524" s="33"/>
      <c r="CC524" s="33"/>
      <c r="CD524" s="33"/>
      <c r="CE524" s="33"/>
      <c r="CF524" s="33"/>
      <c r="CG524" s="33"/>
      <c r="CH524" s="33"/>
      <c r="CI524" s="33"/>
      <c r="CJ524" s="33"/>
      <c r="CK524" s="33"/>
      <c r="CL524" s="33"/>
      <c r="CM524" s="33"/>
      <c r="CN524" s="33"/>
      <c r="CO524" s="33"/>
      <c r="CP524" s="33"/>
    </row>
    <row r="525" spans="1:94" x14ac:dyDescent="0.25">
      <c r="A525" s="88"/>
      <c r="M525" s="69"/>
      <c r="N525" s="33"/>
      <c r="O525" s="33"/>
      <c r="P525" s="33"/>
      <c r="Q525" s="33"/>
      <c r="R525" s="33"/>
      <c r="S525" s="33"/>
      <c r="T525" s="33"/>
      <c r="U525" s="33"/>
      <c r="V525" s="33"/>
      <c r="W525" s="33"/>
      <c r="X525" s="33"/>
      <c r="Y525" s="33"/>
      <c r="Z525" s="33"/>
      <c r="AA525" s="33"/>
      <c r="AB525" s="33"/>
      <c r="AC525" s="33"/>
      <c r="AD525" s="33"/>
      <c r="AE525" s="33"/>
      <c r="AF525" s="33"/>
      <c r="AG525" s="33"/>
      <c r="AH525" s="33"/>
      <c r="AI525" s="33"/>
      <c r="AJ525" s="33"/>
      <c r="AK525" s="33"/>
      <c r="AL525" s="33"/>
      <c r="AM525" s="33"/>
      <c r="AN525" s="33"/>
      <c r="AO525" s="33"/>
      <c r="AP525" s="33"/>
      <c r="AQ525" s="33"/>
      <c r="AR525" s="33"/>
      <c r="AS525" s="33"/>
      <c r="AT525" s="33"/>
      <c r="AU525" s="33"/>
      <c r="AV525" s="33"/>
      <c r="AW525" s="33"/>
      <c r="AX525" s="33"/>
      <c r="AY525" s="33"/>
      <c r="AZ525" s="33"/>
      <c r="BA525" s="33"/>
      <c r="BB525" s="33"/>
      <c r="BC525" s="33"/>
      <c r="BD525" s="33"/>
      <c r="BE525" s="33"/>
      <c r="BF525" s="33"/>
      <c r="BG525" s="33"/>
      <c r="BH525" s="33"/>
      <c r="BI525" s="33"/>
      <c r="BJ525" s="33"/>
      <c r="BK525" s="33"/>
      <c r="BL525" s="33"/>
      <c r="BM525" s="33"/>
      <c r="BN525" s="33"/>
      <c r="BO525" s="33"/>
      <c r="BP525" s="33"/>
      <c r="BQ525" s="33"/>
      <c r="BR525" s="33"/>
      <c r="BS525" s="33"/>
      <c r="BT525" s="33"/>
      <c r="BU525" s="33"/>
      <c r="BV525" s="33"/>
      <c r="BW525" s="33"/>
      <c r="BX525" s="33"/>
      <c r="BY525" s="33"/>
      <c r="BZ525" s="33"/>
      <c r="CA525" s="33"/>
      <c r="CB525" s="33"/>
      <c r="CC525" s="33"/>
      <c r="CD525" s="33"/>
      <c r="CE525" s="33"/>
      <c r="CF525" s="33"/>
      <c r="CG525" s="33"/>
      <c r="CH525" s="33"/>
      <c r="CI525" s="33"/>
      <c r="CJ525" s="33"/>
      <c r="CK525" s="33"/>
      <c r="CL525" s="33"/>
      <c r="CM525" s="33"/>
      <c r="CN525" s="33"/>
      <c r="CO525" s="33"/>
      <c r="CP525" s="33"/>
    </row>
    <row r="526" spans="1:94" x14ac:dyDescent="0.25">
      <c r="A526" s="88"/>
      <c r="M526" s="69"/>
      <c r="N526" s="33"/>
      <c r="O526" s="33"/>
      <c r="P526" s="33"/>
      <c r="Q526" s="33"/>
      <c r="R526" s="33"/>
      <c r="S526" s="33"/>
      <c r="T526" s="33"/>
      <c r="U526" s="33"/>
      <c r="V526" s="33"/>
      <c r="W526" s="33"/>
      <c r="X526" s="33"/>
      <c r="Y526" s="33"/>
      <c r="Z526" s="33"/>
      <c r="AA526" s="33"/>
      <c r="AB526" s="33"/>
      <c r="AC526" s="33"/>
      <c r="AD526" s="33"/>
      <c r="AE526" s="33"/>
      <c r="AF526" s="33"/>
      <c r="AG526" s="33"/>
      <c r="AH526" s="33"/>
      <c r="AI526" s="33"/>
      <c r="AJ526" s="33"/>
      <c r="AK526" s="33"/>
      <c r="AL526" s="33"/>
      <c r="AM526" s="33"/>
      <c r="AN526" s="33"/>
      <c r="AO526" s="33"/>
      <c r="AP526" s="33"/>
      <c r="AQ526" s="33"/>
      <c r="AR526" s="33"/>
      <c r="AS526" s="33"/>
      <c r="AT526" s="33"/>
      <c r="AU526" s="33"/>
      <c r="AV526" s="33"/>
      <c r="AW526" s="33"/>
      <c r="AX526" s="33"/>
      <c r="AY526" s="33"/>
      <c r="AZ526" s="33"/>
      <c r="BA526" s="33"/>
      <c r="BB526" s="33"/>
      <c r="BC526" s="33"/>
      <c r="BD526" s="33"/>
      <c r="BE526" s="33"/>
      <c r="BF526" s="33"/>
      <c r="BG526" s="33"/>
      <c r="BH526" s="33"/>
      <c r="BI526" s="33"/>
      <c r="BJ526" s="33"/>
      <c r="BK526" s="33"/>
      <c r="BL526" s="33"/>
      <c r="BM526" s="33"/>
      <c r="BN526" s="33"/>
      <c r="BO526" s="33"/>
      <c r="BP526" s="33"/>
      <c r="BQ526" s="33"/>
      <c r="BR526" s="33"/>
      <c r="BS526" s="33"/>
      <c r="BT526" s="33"/>
      <c r="BU526" s="33"/>
      <c r="BV526" s="33"/>
      <c r="BW526" s="33"/>
      <c r="BX526" s="33"/>
      <c r="BY526" s="33"/>
      <c r="BZ526" s="33"/>
      <c r="CA526" s="33"/>
      <c r="CB526" s="33"/>
      <c r="CC526" s="33"/>
      <c r="CD526" s="33"/>
      <c r="CE526" s="33"/>
      <c r="CF526" s="33"/>
      <c r="CG526" s="33"/>
      <c r="CH526" s="33"/>
      <c r="CI526" s="33"/>
      <c r="CJ526" s="33"/>
      <c r="CK526" s="33"/>
      <c r="CL526" s="33"/>
      <c r="CM526" s="33"/>
      <c r="CN526" s="33"/>
      <c r="CO526" s="33"/>
      <c r="CP526" s="33"/>
    </row>
    <row r="527" spans="1:94" x14ac:dyDescent="0.25">
      <c r="A527" s="88"/>
      <c r="M527" s="69"/>
      <c r="N527" s="33"/>
      <c r="O527" s="33"/>
      <c r="P527" s="33"/>
      <c r="Q527" s="33"/>
      <c r="R527" s="33"/>
      <c r="S527" s="33"/>
      <c r="T527" s="33"/>
      <c r="U527" s="33"/>
      <c r="V527" s="33"/>
      <c r="W527" s="33"/>
      <c r="X527" s="33"/>
      <c r="Y527" s="33"/>
      <c r="Z527" s="33"/>
      <c r="AA527" s="33"/>
      <c r="AB527" s="33"/>
      <c r="AC527" s="33"/>
      <c r="AD527" s="33"/>
      <c r="AE527" s="33"/>
      <c r="AF527" s="33"/>
      <c r="AG527" s="33"/>
      <c r="AH527" s="33"/>
      <c r="AI527" s="33"/>
      <c r="AJ527" s="33"/>
      <c r="AK527" s="33"/>
      <c r="AL527" s="33"/>
      <c r="AM527" s="33"/>
      <c r="AN527" s="33"/>
      <c r="AO527" s="33"/>
      <c r="AP527" s="33"/>
      <c r="AQ527" s="33"/>
      <c r="AR527" s="33"/>
      <c r="AS527" s="33"/>
      <c r="AT527" s="33"/>
      <c r="AU527" s="33"/>
      <c r="AV527" s="33"/>
      <c r="AW527" s="33"/>
      <c r="AX527" s="33"/>
      <c r="AY527" s="33"/>
      <c r="AZ527" s="33"/>
      <c r="BA527" s="33"/>
      <c r="BB527" s="33"/>
      <c r="BC527" s="33"/>
      <c r="BD527" s="33"/>
      <c r="BE527" s="33"/>
      <c r="BF527" s="33"/>
      <c r="BG527" s="33"/>
      <c r="BH527" s="33"/>
      <c r="BI527" s="33"/>
      <c r="BJ527" s="33"/>
      <c r="BK527" s="33"/>
      <c r="BL527" s="33"/>
      <c r="BM527" s="33"/>
      <c r="BN527" s="33"/>
      <c r="BO527" s="33"/>
      <c r="BP527" s="33"/>
      <c r="BQ527" s="33"/>
      <c r="BR527" s="33"/>
      <c r="BS527" s="33"/>
      <c r="BT527" s="33"/>
      <c r="BU527" s="33"/>
      <c r="BV527" s="33"/>
      <c r="BW527" s="33"/>
      <c r="BX527" s="33"/>
      <c r="BY527" s="33"/>
      <c r="BZ527" s="33"/>
      <c r="CA527" s="33"/>
      <c r="CB527" s="33"/>
      <c r="CC527" s="33"/>
      <c r="CD527" s="33"/>
      <c r="CE527" s="33"/>
      <c r="CF527" s="33"/>
      <c r="CG527" s="33"/>
      <c r="CH527" s="33"/>
      <c r="CI527" s="33"/>
      <c r="CJ527" s="33"/>
      <c r="CK527" s="33"/>
      <c r="CL527" s="33"/>
      <c r="CM527" s="33"/>
      <c r="CN527" s="33"/>
      <c r="CO527" s="33"/>
      <c r="CP527" s="33"/>
    </row>
    <row r="528" spans="1:94" x14ac:dyDescent="0.25">
      <c r="A528" s="88"/>
      <c r="M528" s="69"/>
      <c r="N528" s="33"/>
      <c r="O528" s="33"/>
      <c r="P528" s="33"/>
      <c r="Q528" s="33"/>
      <c r="R528" s="33"/>
      <c r="S528" s="33"/>
      <c r="T528" s="33"/>
      <c r="U528" s="33"/>
      <c r="V528" s="33"/>
      <c r="W528" s="33"/>
      <c r="X528" s="33"/>
      <c r="Y528" s="33"/>
      <c r="Z528" s="33"/>
      <c r="AA528" s="33"/>
      <c r="AB528" s="33"/>
      <c r="AC528" s="33"/>
      <c r="AD528" s="33"/>
      <c r="AE528" s="33"/>
      <c r="AF528" s="33"/>
      <c r="AG528" s="33"/>
      <c r="AH528" s="33"/>
      <c r="AI528" s="33"/>
      <c r="AJ528" s="33"/>
      <c r="AK528" s="33"/>
      <c r="AL528" s="33"/>
      <c r="AM528" s="33"/>
      <c r="AN528" s="33"/>
      <c r="AO528" s="33"/>
      <c r="AP528" s="33"/>
      <c r="AQ528" s="33"/>
      <c r="AR528" s="33"/>
      <c r="AS528" s="33"/>
      <c r="AT528" s="33"/>
      <c r="AU528" s="33"/>
      <c r="AV528" s="33"/>
      <c r="AW528" s="33"/>
      <c r="AX528" s="33"/>
      <c r="AY528" s="33"/>
      <c r="AZ528" s="33"/>
      <c r="BA528" s="33"/>
      <c r="BB528" s="33"/>
      <c r="BC528" s="33"/>
      <c r="BD528" s="33"/>
      <c r="BE528" s="33"/>
      <c r="BF528" s="33"/>
      <c r="BG528" s="33"/>
      <c r="BH528" s="33"/>
      <c r="BI528" s="33"/>
      <c r="BJ528" s="33"/>
      <c r="BK528" s="33"/>
      <c r="BL528" s="33"/>
      <c r="BM528" s="33"/>
      <c r="BN528" s="33"/>
      <c r="BO528" s="33"/>
      <c r="BP528" s="33"/>
      <c r="BQ528" s="33"/>
      <c r="BR528" s="33"/>
      <c r="BS528" s="33"/>
      <c r="BT528" s="33"/>
      <c r="BU528" s="33"/>
      <c r="BV528" s="33"/>
      <c r="BW528" s="33"/>
      <c r="BX528" s="33"/>
      <c r="BY528" s="33"/>
      <c r="BZ528" s="33"/>
      <c r="CA528" s="33"/>
      <c r="CB528" s="33"/>
      <c r="CC528" s="33"/>
      <c r="CD528" s="33"/>
      <c r="CE528" s="33"/>
      <c r="CF528" s="33"/>
      <c r="CG528" s="33"/>
      <c r="CH528" s="33"/>
      <c r="CI528" s="33"/>
      <c r="CJ528" s="33"/>
      <c r="CK528" s="33"/>
      <c r="CL528" s="33"/>
      <c r="CM528" s="33"/>
      <c r="CN528" s="33"/>
      <c r="CO528" s="33"/>
      <c r="CP528" s="33"/>
    </row>
    <row r="529" spans="1:94" x14ac:dyDescent="0.25">
      <c r="A529" s="88"/>
      <c r="M529" s="69"/>
      <c r="N529" s="33"/>
      <c r="O529" s="33"/>
      <c r="P529" s="33"/>
      <c r="Q529" s="33"/>
      <c r="R529" s="33"/>
      <c r="S529" s="33"/>
      <c r="T529" s="33"/>
      <c r="U529" s="33"/>
      <c r="V529" s="33"/>
      <c r="W529" s="33"/>
      <c r="X529" s="33"/>
      <c r="Y529" s="33"/>
      <c r="Z529" s="33"/>
      <c r="AA529" s="33"/>
      <c r="AB529" s="33"/>
      <c r="AC529" s="33"/>
      <c r="AD529" s="33"/>
      <c r="AE529" s="33"/>
      <c r="AF529" s="33"/>
      <c r="AG529" s="33"/>
      <c r="AH529" s="33"/>
      <c r="AI529" s="33"/>
      <c r="AJ529" s="33"/>
      <c r="AK529" s="33"/>
      <c r="AL529" s="33"/>
      <c r="AM529" s="33"/>
      <c r="AN529" s="33"/>
      <c r="AO529" s="33"/>
      <c r="AP529" s="33"/>
      <c r="AQ529" s="33"/>
      <c r="AR529" s="33"/>
      <c r="AS529" s="33"/>
      <c r="AT529" s="33"/>
      <c r="AU529" s="33"/>
      <c r="AV529" s="33"/>
      <c r="AW529" s="33"/>
      <c r="AX529" s="33"/>
      <c r="AY529" s="33"/>
      <c r="AZ529" s="33"/>
      <c r="BA529" s="33"/>
      <c r="BB529" s="33"/>
      <c r="BC529" s="33"/>
      <c r="BD529" s="33"/>
      <c r="BE529" s="33"/>
      <c r="BF529" s="33"/>
      <c r="BG529" s="33"/>
      <c r="BH529" s="33"/>
      <c r="BI529" s="33"/>
      <c r="BJ529" s="33"/>
      <c r="BK529" s="33"/>
      <c r="BL529" s="33"/>
      <c r="BM529" s="33"/>
      <c r="BN529" s="33"/>
      <c r="BO529" s="33"/>
      <c r="BP529" s="33"/>
      <c r="BQ529" s="33"/>
      <c r="BR529" s="33"/>
      <c r="BS529" s="33"/>
      <c r="BT529" s="33"/>
      <c r="BU529" s="33"/>
      <c r="BV529" s="33"/>
      <c r="BW529" s="33"/>
      <c r="BX529" s="33"/>
      <c r="BY529" s="33"/>
      <c r="BZ529" s="33"/>
      <c r="CA529" s="33"/>
      <c r="CB529" s="33"/>
      <c r="CC529" s="33"/>
      <c r="CD529" s="33"/>
      <c r="CE529" s="33"/>
      <c r="CF529" s="33"/>
      <c r="CG529" s="33"/>
      <c r="CH529" s="33"/>
      <c r="CI529" s="33"/>
      <c r="CJ529" s="33"/>
      <c r="CK529" s="33"/>
      <c r="CL529" s="33"/>
      <c r="CM529" s="33"/>
      <c r="CN529" s="33"/>
      <c r="CO529" s="33"/>
      <c r="CP529" s="33"/>
    </row>
    <row r="530" spans="1:94" x14ac:dyDescent="0.25">
      <c r="A530" s="88"/>
      <c r="M530" s="69"/>
      <c r="N530" s="33"/>
      <c r="O530" s="33"/>
      <c r="P530" s="33"/>
      <c r="Q530" s="33"/>
      <c r="R530" s="33"/>
      <c r="S530" s="33"/>
      <c r="T530" s="33"/>
      <c r="U530" s="33"/>
      <c r="V530" s="33"/>
      <c r="W530" s="33"/>
      <c r="X530" s="33"/>
      <c r="Y530" s="33"/>
      <c r="Z530" s="33"/>
      <c r="AA530" s="33"/>
      <c r="AB530" s="33"/>
      <c r="AC530" s="33"/>
      <c r="AD530" s="33"/>
      <c r="AE530" s="33"/>
      <c r="AF530" s="33"/>
      <c r="AG530" s="33"/>
      <c r="AH530" s="33"/>
      <c r="AI530" s="33"/>
      <c r="AJ530" s="33"/>
      <c r="AK530" s="33"/>
      <c r="AL530" s="33"/>
      <c r="AM530" s="33"/>
      <c r="AN530" s="33"/>
      <c r="AO530" s="33"/>
      <c r="AP530" s="33"/>
      <c r="AQ530" s="33"/>
      <c r="AR530" s="33"/>
      <c r="AS530" s="33"/>
      <c r="AT530" s="33"/>
      <c r="AU530" s="33"/>
      <c r="AV530" s="33"/>
      <c r="AW530" s="33"/>
      <c r="AX530" s="33"/>
      <c r="AY530" s="33"/>
      <c r="AZ530" s="33"/>
      <c r="BA530" s="33"/>
      <c r="BB530" s="33"/>
      <c r="BC530" s="33"/>
      <c r="BD530" s="33"/>
      <c r="BE530" s="33"/>
      <c r="BF530" s="33"/>
      <c r="BG530" s="33"/>
      <c r="BH530" s="33"/>
      <c r="BI530" s="33"/>
      <c r="BJ530" s="33"/>
      <c r="BK530" s="33"/>
      <c r="BL530" s="33"/>
      <c r="BM530" s="33"/>
      <c r="BN530" s="33"/>
      <c r="BO530" s="33"/>
      <c r="BP530" s="33"/>
      <c r="BQ530" s="33"/>
      <c r="BR530" s="33"/>
      <c r="BS530" s="33"/>
      <c r="BT530" s="33"/>
      <c r="BU530" s="33"/>
      <c r="BV530" s="33"/>
      <c r="BW530" s="33"/>
      <c r="BX530" s="33"/>
      <c r="BY530" s="33"/>
      <c r="BZ530" s="33"/>
      <c r="CA530" s="33"/>
      <c r="CB530" s="33"/>
      <c r="CC530" s="33"/>
      <c r="CD530" s="33"/>
      <c r="CE530" s="33"/>
      <c r="CF530" s="33"/>
      <c r="CG530" s="33"/>
      <c r="CH530" s="33"/>
      <c r="CI530" s="33"/>
      <c r="CJ530" s="33"/>
      <c r="CK530" s="33"/>
      <c r="CL530" s="33"/>
      <c r="CM530" s="33"/>
      <c r="CN530" s="33"/>
      <c r="CO530" s="33"/>
      <c r="CP530" s="33"/>
    </row>
    <row r="531" spans="1:94" x14ac:dyDescent="0.25">
      <c r="A531" s="88"/>
      <c r="M531" s="69"/>
      <c r="N531" s="33"/>
      <c r="O531" s="33"/>
      <c r="P531" s="33"/>
      <c r="Q531" s="33"/>
      <c r="R531" s="33"/>
      <c r="S531" s="33"/>
      <c r="T531" s="33"/>
      <c r="U531" s="33"/>
      <c r="V531" s="33"/>
      <c r="W531" s="33"/>
      <c r="X531" s="33"/>
      <c r="Y531" s="33"/>
      <c r="Z531" s="33"/>
      <c r="AA531" s="33"/>
      <c r="AB531" s="33"/>
      <c r="AC531" s="33"/>
      <c r="AD531" s="33"/>
      <c r="AE531" s="33"/>
      <c r="AF531" s="33"/>
      <c r="AG531" s="33"/>
      <c r="AH531" s="33"/>
      <c r="AI531" s="33"/>
      <c r="AJ531" s="33"/>
      <c r="AK531" s="33"/>
      <c r="AL531" s="33"/>
      <c r="AM531" s="33"/>
      <c r="AN531" s="33"/>
      <c r="AO531" s="33"/>
      <c r="AP531" s="33"/>
      <c r="AQ531" s="33"/>
      <c r="AR531" s="33"/>
      <c r="AS531" s="33"/>
      <c r="AT531" s="33"/>
      <c r="AU531" s="33"/>
      <c r="AV531" s="33"/>
      <c r="AW531" s="33"/>
      <c r="AX531" s="33"/>
      <c r="AY531" s="33"/>
      <c r="AZ531" s="33"/>
      <c r="BA531" s="33"/>
      <c r="BB531" s="33"/>
      <c r="BC531" s="33"/>
      <c r="BD531" s="33"/>
      <c r="BE531" s="33"/>
      <c r="BF531" s="33"/>
      <c r="BG531" s="33"/>
      <c r="BH531" s="33"/>
      <c r="BI531" s="33"/>
      <c r="BJ531" s="33"/>
      <c r="BK531" s="33"/>
      <c r="BL531" s="33"/>
      <c r="BM531" s="33"/>
      <c r="BN531" s="33"/>
      <c r="BO531" s="33"/>
      <c r="BP531" s="33"/>
      <c r="BQ531" s="33"/>
      <c r="BR531" s="33"/>
      <c r="BS531" s="33"/>
      <c r="BT531" s="33"/>
      <c r="BU531" s="33"/>
      <c r="BV531" s="33"/>
      <c r="BW531" s="33"/>
      <c r="BX531" s="33"/>
      <c r="BY531" s="33"/>
      <c r="BZ531" s="33"/>
      <c r="CA531" s="33"/>
      <c r="CB531" s="33"/>
      <c r="CC531" s="33"/>
      <c r="CD531" s="33"/>
      <c r="CE531" s="33"/>
      <c r="CF531" s="33"/>
      <c r="CG531" s="33"/>
      <c r="CH531" s="33"/>
      <c r="CI531" s="33"/>
      <c r="CJ531" s="33"/>
      <c r="CK531" s="33"/>
      <c r="CL531" s="33"/>
      <c r="CM531" s="33"/>
      <c r="CN531" s="33"/>
      <c r="CO531" s="33"/>
      <c r="CP531" s="33"/>
    </row>
    <row r="532" spans="1:94" x14ac:dyDescent="0.25">
      <c r="A532" s="88"/>
      <c r="M532" s="69"/>
      <c r="N532" s="33"/>
      <c r="O532" s="33"/>
      <c r="P532" s="33"/>
      <c r="Q532" s="33"/>
      <c r="R532" s="33"/>
      <c r="S532" s="33"/>
      <c r="T532" s="33"/>
      <c r="U532" s="33"/>
      <c r="V532" s="33"/>
      <c r="W532" s="33"/>
      <c r="X532" s="33"/>
      <c r="Y532" s="33"/>
      <c r="Z532" s="33"/>
      <c r="AA532" s="33"/>
      <c r="AB532" s="33"/>
      <c r="AC532" s="33"/>
      <c r="AD532" s="33"/>
      <c r="AE532" s="33"/>
      <c r="AF532" s="33"/>
      <c r="AG532" s="33"/>
      <c r="AH532" s="33"/>
      <c r="AI532" s="33"/>
      <c r="AJ532" s="33"/>
      <c r="AK532" s="33"/>
      <c r="AL532" s="33"/>
      <c r="AM532" s="33"/>
      <c r="AN532" s="33"/>
      <c r="AO532" s="33"/>
      <c r="AP532" s="33"/>
      <c r="AQ532" s="33"/>
      <c r="AR532" s="33"/>
      <c r="AS532" s="33"/>
      <c r="AT532" s="33"/>
      <c r="AU532" s="33"/>
      <c r="AV532" s="33"/>
      <c r="AW532" s="33"/>
      <c r="AX532" s="33"/>
      <c r="AY532" s="33"/>
      <c r="AZ532" s="33"/>
      <c r="BA532" s="33"/>
      <c r="BB532" s="33"/>
      <c r="BC532" s="33"/>
      <c r="BD532" s="33"/>
      <c r="BE532" s="33"/>
      <c r="BF532" s="33"/>
      <c r="BG532" s="33"/>
      <c r="BH532" s="33"/>
      <c r="BI532" s="33"/>
      <c r="BJ532" s="33"/>
      <c r="BK532" s="33"/>
      <c r="BL532" s="33"/>
      <c r="BM532" s="33"/>
      <c r="BN532" s="33"/>
      <c r="BO532" s="33"/>
      <c r="BP532" s="33"/>
      <c r="BQ532" s="33"/>
      <c r="BR532" s="33"/>
      <c r="BS532" s="33"/>
      <c r="BT532" s="33"/>
      <c r="BU532" s="33"/>
      <c r="BV532" s="33"/>
      <c r="BW532" s="33"/>
      <c r="BX532" s="33"/>
      <c r="BY532" s="33"/>
      <c r="BZ532" s="33"/>
      <c r="CA532" s="33"/>
      <c r="CB532" s="33"/>
      <c r="CC532" s="33"/>
      <c r="CD532" s="33"/>
      <c r="CE532" s="33"/>
      <c r="CF532" s="33"/>
      <c r="CG532" s="33"/>
      <c r="CH532" s="33"/>
      <c r="CI532" s="33"/>
      <c r="CJ532" s="33"/>
      <c r="CK532" s="33"/>
      <c r="CL532" s="33"/>
      <c r="CM532" s="33"/>
      <c r="CN532" s="33"/>
      <c r="CO532" s="33"/>
      <c r="CP532" s="33"/>
    </row>
    <row r="533" spans="1:94" x14ac:dyDescent="0.25">
      <c r="A533" s="88"/>
      <c r="M533" s="69"/>
      <c r="N533" s="33"/>
      <c r="O533" s="33"/>
      <c r="P533" s="33"/>
      <c r="Q533" s="33"/>
      <c r="R533" s="33"/>
      <c r="S533" s="33"/>
      <c r="T533" s="33"/>
      <c r="U533" s="33"/>
      <c r="V533" s="33"/>
      <c r="W533" s="33"/>
      <c r="X533" s="33"/>
      <c r="Y533" s="33"/>
      <c r="Z533" s="33"/>
      <c r="AA533" s="33"/>
      <c r="AB533" s="33"/>
      <c r="AC533" s="33"/>
      <c r="AD533" s="33"/>
      <c r="AE533" s="33"/>
      <c r="AF533" s="33"/>
      <c r="AG533" s="33"/>
      <c r="AH533" s="33"/>
      <c r="AI533" s="33"/>
      <c r="AJ533" s="33"/>
      <c r="AK533" s="33"/>
      <c r="AL533" s="33"/>
      <c r="AM533" s="33"/>
      <c r="AN533" s="33"/>
      <c r="AO533" s="33"/>
      <c r="AP533" s="33"/>
      <c r="AQ533" s="33"/>
      <c r="AR533" s="33"/>
      <c r="AS533" s="33"/>
      <c r="AT533" s="33"/>
      <c r="AU533" s="33"/>
      <c r="AV533" s="33"/>
      <c r="AW533" s="33"/>
      <c r="AX533" s="33"/>
      <c r="AY533" s="33"/>
      <c r="AZ533" s="33"/>
      <c r="BA533" s="33"/>
      <c r="BB533" s="33"/>
      <c r="BC533" s="33"/>
      <c r="BD533" s="33"/>
      <c r="BE533" s="33"/>
      <c r="BF533" s="33"/>
      <c r="BG533" s="33"/>
      <c r="BH533" s="33"/>
      <c r="BI533" s="33"/>
      <c r="BJ533" s="33"/>
      <c r="BK533" s="33"/>
      <c r="BL533" s="33"/>
      <c r="BM533" s="33"/>
      <c r="BN533" s="33"/>
      <c r="BO533" s="33"/>
      <c r="BP533" s="33"/>
      <c r="BQ533" s="33"/>
      <c r="BR533" s="33"/>
      <c r="BS533" s="33"/>
      <c r="BT533" s="33"/>
      <c r="BU533" s="33"/>
      <c r="BV533" s="33"/>
      <c r="BW533" s="33"/>
      <c r="BX533" s="33"/>
      <c r="BY533" s="33"/>
      <c r="BZ533" s="33"/>
      <c r="CA533" s="33"/>
      <c r="CB533" s="33"/>
      <c r="CC533" s="33"/>
      <c r="CD533" s="33"/>
      <c r="CE533" s="33"/>
      <c r="CF533" s="33"/>
      <c r="CG533" s="33"/>
      <c r="CH533" s="33"/>
      <c r="CI533" s="33"/>
      <c r="CJ533" s="33"/>
      <c r="CK533" s="33"/>
      <c r="CL533" s="33"/>
      <c r="CM533" s="33"/>
      <c r="CN533" s="33"/>
      <c r="CO533" s="33"/>
      <c r="CP533" s="33"/>
    </row>
    <row r="534" spans="1:94" x14ac:dyDescent="0.25">
      <c r="A534" s="88"/>
      <c r="M534" s="69"/>
      <c r="N534" s="33"/>
      <c r="O534" s="33"/>
      <c r="P534" s="33"/>
      <c r="Q534" s="33"/>
      <c r="R534" s="33"/>
      <c r="S534" s="33"/>
      <c r="T534" s="33"/>
      <c r="U534" s="33"/>
      <c r="V534" s="33"/>
      <c r="W534" s="33"/>
      <c r="X534" s="33"/>
      <c r="Y534" s="33"/>
      <c r="Z534" s="33"/>
      <c r="AA534" s="33"/>
      <c r="AB534" s="33"/>
      <c r="AC534" s="33"/>
      <c r="AD534" s="33"/>
      <c r="AE534" s="33"/>
      <c r="AF534" s="33"/>
      <c r="AG534" s="33"/>
      <c r="AH534" s="33"/>
      <c r="AI534" s="33"/>
      <c r="AJ534" s="33"/>
      <c r="AK534" s="33"/>
      <c r="AL534" s="33"/>
      <c r="AM534" s="33"/>
      <c r="AN534" s="33"/>
      <c r="AO534" s="33"/>
      <c r="AP534" s="33"/>
      <c r="AQ534" s="33"/>
      <c r="AR534" s="33"/>
      <c r="AS534" s="33"/>
      <c r="AT534" s="33"/>
      <c r="AU534" s="33"/>
      <c r="AV534" s="33"/>
      <c r="AW534" s="33"/>
      <c r="AX534" s="33"/>
      <c r="AY534" s="33"/>
      <c r="AZ534" s="33"/>
      <c r="BA534" s="33"/>
      <c r="BB534" s="33"/>
      <c r="BC534" s="33"/>
      <c r="BD534" s="33"/>
      <c r="BE534" s="33"/>
      <c r="BF534" s="33"/>
      <c r="BG534" s="33"/>
      <c r="BH534" s="33"/>
      <c r="BI534" s="33"/>
      <c r="BJ534" s="33"/>
      <c r="BK534" s="33"/>
      <c r="BL534" s="33"/>
      <c r="BM534" s="33"/>
      <c r="BN534" s="33"/>
      <c r="BO534" s="33"/>
      <c r="BP534" s="33"/>
      <c r="BQ534" s="33"/>
      <c r="BR534" s="33"/>
      <c r="BS534" s="33"/>
      <c r="BT534" s="33"/>
      <c r="BU534" s="33"/>
      <c r="BV534" s="33"/>
      <c r="BW534" s="33"/>
      <c r="BX534" s="33"/>
      <c r="BY534" s="33"/>
      <c r="BZ534" s="33"/>
      <c r="CA534" s="33"/>
      <c r="CB534" s="33"/>
      <c r="CC534" s="33"/>
      <c r="CD534" s="33"/>
      <c r="CE534" s="33"/>
      <c r="CF534" s="33"/>
      <c r="CG534" s="33"/>
      <c r="CH534" s="33"/>
      <c r="CI534" s="33"/>
      <c r="CJ534" s="33"/>
      <c r="CK534" s="33"/>
      <c r="CL534" s="33"/>
      <c r="CM534" s="33"/>
      <c r="CN534" s="33"/>
      <c r="CO534" s="33"/>
      <c r="CP534" s="33"/>
    </row>
    <row r="535" spans="1:94" x14ac:dyDescent="0.25">
      <c r="A535" s="88"/>
      <c r="M535" s="69"/>
      <c r="N535" s="33"/>
      <c r="O535" s="33"/>
      <c r="P535" s="33"/>
      <c r="Q535" s="33"/>
      <c r="R535" s="33"/>
      <c r="S535" s="33"/>
      <c r="T535" s="33"/>
      <c r="U535" s="33"/>
      <c r="V535" s="33"/>
      <c r="W535" s="33"/>
      <c r="X535" s="33"/>
      <c r="Y535" s="33"/>
      <c r="Z535" s="33"/>
      <c r="AA535" s="33"/>
      <c r="AB535" s="33"/>
      <c r="AC535" s="33"/>
      <c r="AD535" s="33"/>
      <c r="AE535" s="33"/>
      <c r="AF535" s="33"/>
      <c r="AG535" s="33"/>
      <c r="AH535" s="33"/>
      <c r="AI535" s="33"/>
      <c r="AJ535" s="33"/>
      <c r="AK535" s="33"/>
      <c r="AL535" s="33"/>
      <c r="AM535" s="33"/>
      <c r="AN535" s="33"/>
      <c r="AO535" s="33"/>
      <c r="AP535" s="33"/>
      <c r="AQ535" s="33"/>
      <c r="AR535" s="33"/>
      <c r="AS535" s="33"/>
      <c r="AT535" s="33"/>
      <c r="AU535" s="33"/>
      <c r="AV535" s="33"/>
      <c r="AW535" s="33"/>
      <c r="AX535" s="33"/>
      <c r="AY535" s="33"/>
      <c r="AZ535" s="33"/>
      <c r="BA535" s="33"/>
      <c r="BB535" s="33"/>
      <c r="BC535" s="33"/>
      <c r="BD535" s="33"/>
      <c r="BE535" s="33"/>
      <c r="BF535" s="33"/>
      <c r="BG535" s="33"/>
      <c r="BH535" s="33"/>
      <c r="BI535" s="33"/>
      <c r="BJ535" s="33"/>
      <c r="BK535" s="33"/>
      <c r="BL535" s="33"/>
      <c r="BM535" s="33"/>
      <c r="BN535" s="33"/>
      <c r="BO535" s="33"/>
      <c r="BP535" s="33"/>
      <c r="BQ535" s="33"/>
      <c r="BR535" s="33"/>
      <c r="BS535" s="33"/>
      <c r="BT535" s="33"/>
      <c r="BU535" s="33"/>
      <c r="BV535" s="33"/>
      <c r="BW535" s="33"/>
      <c r="BX535" s="33"/>
      <c r="BY535" s="33"/>
      <c r="BZ535" s="33"/>
      <c r="CA535" s="33"/>
      <c r="CB535" s="33"/>
      <c r="CC535" s="33"/>
      <c r="CD535" s="33"/>
      <c r="CE535" s="33"/>
      <c r="CF535" s="33"/>
      <c r="CG535" s="33"/>
      <c r="CH535" s="33"/>
      <c r="CI535" s="33"/>
      <c r="CJ535" s="33"/>
      <c r="CK535" s="33"/>
      <c r="CL535" s="33"/>
      <c r="CM535" s="33"/>
      <c r="CN535" s="33"/>
      <c r="CO535" s="33"/>
      <c r="CP535" s="33"/>
    </row>
    <row r="536" spans="1:94" x14ac:dyDescent="0.25">
      <c r="A536" s="88"/>
      <c r="M536" s="69"/>
      <c r="N536" s="33"/>
      <c r="O536" s="33"/>
      <c r="P536" s="33"/>
      <c r="Q536" s="33"/>
      <c r="R536" s="33"/>
      <c r="S536" s="33"/>
      <c r="T536" s="33"/>
      <c r="U536" s="33"/>
      <c r="V536" s="33"/>
      <c r="W536" s="33"/>
      <c r="X536" s="33"/>
      <c r="Y536" s="33"/>
      <c r="Z536" s="33"/>
      <c r="AA536" s="33"/>
      <c r="AB536" s="33"/>
      <c r="AC536" s="33"/>
      <c r="AD536" s="33"/>
      <c r="AE536" s="33"/>
      <c r="AF536" s="33"/>
      <c r="AG536" s="33"/>
      <c r="AH536" s="33"/>
      <c r="AI536" s="33"/>
      <c r="AJ536" s="33"/>
      <c r="AK536" s="33"/>
      <c r="AL536" s="33"/>
      <c r="AM536" s="33"/>
      <c r="AN536" s="33"/>
      <c r="AO536" s="33"/>
      <c r="AP536" s="33"/>
      <c r="AQ536" s="33"/>
      <c r="AR536" s="33"/>
      <c r="AS536" s="33"/>
      <c r="AT536" s="33"/>
      <c r="AU536" s="33"/>
      <c r="AV536" s="33"/>
      <c r="AW536" s="33"/>
      <c r="AX536" s="33"/>
      <c r="AY536" s="33"/>
      <c r="AZ536" s="33"/>
      <c r="BA536" s="33"/>
      <c r="BB536" s="33"/>
      <c r="BC536" s="33"/>
      <c r="BD536" s="33"/>
      <c r="BE536" s="33"/>
      <c r="BF536" s="33"/>
      <c r="BG536" s="33"/>
      <c r="BH536" s="33"/>
      <c r="BI536" s="33"/>
      <c r="BJ536" s="33"/>
      <c r="BK536" s="33"/>
      <c r="BL536" s="33"/>
      <c r="BM536" s="33"/>
      <c r="BN536" s="33"/>
      <c r="BO536" s="33"/>
      <c r="BP536" s="33"/>
      <c r="BQ536" s="33"/>
      <c r="BR536" s="33"/>
      <c r="BS536" s="33"/>
      <c r="BT536" s="33"/>
      <c r="BU536" s="33"/>
      <c r="BV536" s="33"/>
      <c r="BW536" s="33"/>
      <c r="BX536" s="33"/>
      <c r="BY536" s="33"/>
      <c r="BZ536" s="33"/>
      <c r="CA536" s="33"/>
      <c r="CB536" s="33"/>
      <c r="CC536" s="33"/>
      <c r="CD536" s="33"/>
      <c r="CE536" s="33"/>
      <c r="CF536" s="33"/>
      <c r="CG536" s="33"/>
      <c r="CH536" s="33"/>
      <c r="CI536" s="33"/>
      <c r="CJ536" s="33"/>
      <c r="CK536" s="33"/>
      <c r="CL536" s="33"/>
      <c r="CM536" s="33"/>
      <c r="CN536" s="33"/>
      <c r="CO536" s="33"/>
      <c r="CP536" s="33"/>
    </row>
    <row r="537" spans="1:94" x14ac:dyDescent="0.25">
      <c r="A537" s="88"/>
      <c r="M537" s="69"/>
      <c r="N537" s="33"/>
      <c r="O537" s="33"/>
      <c r="P537" s="33"/>
      <c r="Q537" s="33"/>
      <c r="R537" s="33"/>
      <c r="S537" s="33"/>
      <c r="T537" s="33"/>
      <c r="U537" s="33"/>
      <c r="V537" s="33"/>
      <c r="W537" s="33"/>
      <c r="X537" s="33"/>
      <c r="Y537" s="33"/>
      <c r="Z537" s="33"/>
      <c r="AA537" s="33"/>
      <c r="AB537" s="33"/>
      <c r="AC537" s="33"/>
      <c r="AD537" s="33"/>
      <c r="AE537" s="33"/>
      <c r="AF537" s="33"/>
      <c r="AG537" s="33"/>
      <c r="AH537" s="33"/>
      <c r="AI537" s="33"/>
      <c r="AJ537" s="33"/>
      <c r="AK537" s="33"/>
      <c r="AL537" s="33"/>
      <c r="AM537" s="33"/>
      <c r="AN537" s="33"/>
      <c r="AO537" s="33"/>
      <c r="AP537" s="33"/>
      <c r="AQ537" s="33"/>
      <c r="AR537" s="33"/>
      <c r="AS537" s="33"/>
      <c r="AT537" s="33"/>
      <c r="AU537" s="33"/>
      <c r="AV537" s="33"/>
      <c r="AW537" s="33"/>
      <c r="AX537" s="33"/>
      <c r="AY537" s="33"/>
      <c r="AZ537" s="33"/>
      <c r="BA537" s="33"/>
      <c r="BB537" s="33"/>
      <c r="BC537" s="33"/>
      <c r="BD537" s="33"/>
      <c r="BE537" s="33"/>
      <c r="BF537" s="33"/>
      <c r="BG537" s="33"/>
      <c r="BH537" s="33"/>
      <c r="BI537" s="33"/>
      <c r="BJ537" s="33"/>
      <c r="BK537" s="33"/>
      <c r="BL537" s="33"/>
      <c r="BM537" s="33"/>
      <c r="BN537" s="33"/>
      <c r="BO537" s="33"/>
      <c r="BP537" s="33"/>
      <c r="BQ537" s="33"/>
      <c r="BR537" s="33"/>
      <c r="BS537" s="33"/>
      <c r="BT537" s="33"/>
      <c r="BU537" s="33"/>
      <c r="BV537" s="33"/>
      <c r="BW537" s="33"/>
      <c r="BX537" s="33"/>
      <c r="BY537" s="33"/>
      <c r="BZ537" s="33"/>
      <c r="CA537" s="33"/>
      <c r="CB537" s="33"/>
      <c r="CC537" s="33"/>
      <c r="CD537" s="33"/>
      <c r="CE537" s="33"/>
      <c r="CF537" s="33"/>
      <c r="CG537" s="33"/>
      <c r="CH537" s="33"/>
      <c r="CI537" s="33"/>
      <c r="CJ537" s="33"/>
      <c r="CK537" s="33"/>
      <c r="CL537" s="33"/>
      <c r="CM537" s="33"/>
      <c r="CN537" s="33"/>
      <c r="CO537" s="33"/>
      <c r="CP537" s="33"/>
    </row>
    <row r="538" spans="1:94" x14ac:dyDescent="0.25">
      <c r="A538" s="88"/>
      <c r="M538" s="69"/>
      <c r="N538" s="33"/>
      <c r="O538" s="33"/>
      <c r="P538" s="33"/>
      <c r="Q538" s="33"/>
      <c r="R538" s="33"/>
      <c r="S538" s="33"/>
      <c r="T538" s="33"/>
      <c r="U538" s="33"/>
      <c r="V538" s="33"/>
      <c r="W538" s="33"/>
      <c r="X538" s="33"/>
      <c r="Y538" s="33"/>
      <c r="Z538" s="33"/>
      <c r="AA538" s="33"/>
      <c r="AB538" s="33"/>
      <c r="AC538" s="33"/>
      <c r="AD538" s="33"/>
      <c r="AE538" s="33"/>
      <c r="AF538" s="33"/>
      <c r="AG538" s="33"/>
      <c r="AH538" s="33"/>
      <c r="AI538" s="33"/>
      <c r="AJ538" s="33"/>
      <c r="AK538" s="33"/>
      <c r="AL538" s="33"/>
      <c r="AM538" s="33"/>
      <c r="AN538" s="33"/>
      <c r="AO538" s="33"/>
      <c r="AP538" s="33"/>
      <c r="AQ538" s="33"/>
      <c r="AR538" s="33"/>
      <c r="AS538" s="33"/>
      <c r="AT538" s="33"/>
      <c r="AU538" s="33"/>
      <c r="AV538" s="33"/>
      <c r="AW538" s="33"/>
      <c r="AX538" s="33"/>
      <c r="AY538" s="33"/>
      <c r="AZ538" s="33"/>
      <c r="BA538" s="33"/>
      <c r="BB538" s="33"/>
      <c r="BC538" s="33"/>
      <c r="BD538" s="33"/>
      <c r="BE538" s="33"/>
      <c r="BF538" s="33"/>
      <c r="BG538" s="33"/>
      <c r="BH538" s="33"/>
      <c r="BI538" s="33"/>
      <c r="BJ538" s="33"/>
      <c r="BK538" s="33"/>
      <c r="BL538" s="33"/>
      <c r="BM538" s="33"/>
      <c r="BN538" s="33"/>
      <c r="BO538" s="33"/>
      <c r="BP538" s="33"/>
      <c r="BQ538" s="33"/>
      <c r="BR538" s="33"/>
      <c r="BS538" s="33"/>
      <c r="BT538" s="33"/>
      <c r="BU538" s="33"/>
      <c r="BV538" s="33"/>
      <c r="BW538" s="33"/>
      <c r="BX538" s="33"/>
      <c r="BY538" s="33"/>
      <c r="BZ538" s="33"/>
      <c r="CA538" s="33"/>
      <c r="CB538" s="33"/>
      <c r="CC538" s="33"/>
      <c r="CD538" s="33"/>
      <c r="CE538" s="33"/>
      <c r="CF538" s="33"/>
      <c r="CG538" s="33"/>
      <c r="CH538" s="33"/>
      <c r="CI538" s="33"/>
      <c r="CJ538" s="33"/>
      <c r="CK538" s="33"/>
      <c r="CL538" s="33"/>
      <c r="CM538" s="33"/>
      <c r="CN538" s="33"/>
      <c r="CO538" s="33"/>
      <c r="CP538" s="33"/>
    </row>
    <row r="539" spans="1:94" x14ac:dyDescent="0.25">
      <c r="A539" s="88"/>
      <c r="M539" s="69"/>
      <c r="N539" s="33"/>
      <c r="O539" s="33"/>
      <c r="P539" s="33"/>
      <c r="Q539" s="33"/>
      <c r="R539" s="33"/>
      <c r="S539" s="33"/>
      <c r="T539" s="33"/>
      <c r="U539" s="33"/>
      <c r="V539" s="33"/>
      <c r="W539" s="33"/>
      <c r="X539" s="33"/>
      <c r="Y539" s="33"/>
      <c r="Z539" s="33"/>
      <c r="AA539" s="33"/>
      <c r="AB539" s="33"/>
      <c r="AC539" s="33"/>
      <c r="AD539" s="33"/>
      <c r="AE539" s="33"/>
      <c r="AF539" s="33"/>
      <c r="AG539" s="33"/>
      <c r="AH539" s="33"/>
      <c r="AI539" s="33"/>
      <c r="AJ539" s="33"/>
      <c r="AK539" s="33"/>
      <c r="AL539" s="33"/>
      <c r="AM539" s="33"/>
      <c r="AN539" s="33"/>
      <c r="AO539" s="33"/>
      <c r="AP539" s="33"/>
      <c r="AQ539" s="33"/>
      <c r="AR539" s="33"/>
      <c r="AS539" s="33"/>
      <c r="AT539" s="33"/>
      <c r="AU539" s="33"/>
      <c r="AV539" s="33"/>
      <c r="AW539" s="33"/>
      <c r="AX539" s="33"/>
      <c r="AY539" s="33"/>
      <c r="AZ539" s="33"/>
      <c r="BA539" s="33"/>
      <c r="BB539" s="33"/>
      <c r="BC539" s="33"/>
      <c r="BD539" s="33"/>
      <c r="BE539" s="33"/>
      <c r="BF539" s="33"/>
      <c r="BG539" s="33"/>
      <c r="BH539" s="33"/>
      <c r="BI539" s="33"/>
      <c r="BJ539" s="33"/>
      <c r="BK539" s="33"/>
      <c r="BL539" s="33"/>
      <c r="BM539" s="33"/>
      <c r="BN539" s="33"/>
      <c r="BO539" s="33"/>
      <c r="BP539" s="33"/>
      <c r="BQ539" s="33"/>
      <c r="BR539" s="33"/>
      <c r="BS539" s="33"/>
      <c r="BT539" s="33"/>
      <c r="BU539" s="33"/>
      <c r="BV539" s="33"/>
      <c r="BW539" s="33"/>
      <c r="BX539" s="33"/>
      <c r="BY539" s="33"/>
      <c r="BZ539" s="33"/>
      <c r="CA539" s="33"/>
      <c r="CB539" s="33"/>
      <c r="CC539" s="33"/>
      <c r="CD539" s="33"/>
      <c r="CE539" s="33"/>
      <c r="CF539" s="33"/>
      <c r="CG539" s="33"/>
      <c r="CH539" s="33"/>
      <c r="CI539" s="33"/>
      <c r="CJ539" s="33"/>
      <c r="CK539" s="33"/>
      <c r="CL539" s="33"/>
      <c r="CM539" s="33"/>
      <c r="CN539" s="33"/>
      <c r="CO539" s="33"/>
      <c r="CP539" s="33"/>
    </row>
    <row r="540" spans="1:94" x14ac:dyDescent="0.25">
      <c r="A540" s="88"/>
      <c r="M540" s="69"/>
      <c r="N540" s="33"/>
      <c r="O540" s="33"/>
      <c r="P540" s="33"/>
      <c r="Q540" s="33"/>
      <c r="R540" s="33"/>
      <c r="S540" s="33"/>
      <c r="T540" s="33"/>
      <c r="U540" s="33"/>
      <c r="V540" s="33"/>
      <c r="W540" s="33"/>
      <c r="X540" s="33"/>
      <c r="Y540" s="33"/>
      <c r="Z540" s="33"/>
      <c r="AA540" s="33"/>
      <c r="AB540" s="33"/>
      <c r="AC540" s="33"/>
      <c r="AD540" s="33"/>
      <c r="AE540" s="33"/>
      <c r="AF540" s="33"/>
      <c r="AG540" s="33"/>
      <c r="AH540" s="33"/>
      <c r="AI540" s="33"/>
      <c r="AJ540" s="33"/>
      <c r="AK540" s="33"/>
      <c r="AL540" s="33"/>
      <c r="AM540" s="33"/>
      <c r="AN540" s="33"/>
      <c r="AO540" s="33"/>
      <c r="AP540" s="33"/>
      <c r="AQ540" s="33"/>
      <c r="AR540" s="33"/>
      <c r="AS540" s="33"/>
      <c r="AT540" s="33"/>
      <c r="AU540" s="33"/>
      <c r="AV540" s="33"/>
      <c r="AW540" s="33"/>
      <c r="AX540" s="33"/>
      <c r="AY540" s="33"/>
      <c r="AZ540" s="33"/>
      <c r="BA540" s="33"/>
      <c r="BB540" s="33"/>
      <c r="BC540" s="33"/>
      <c r="BD540" s="33"/>
      <c r="BE540" s="33"/>
      <c r="BF540" s="33"/>
      <c r="BG540" s="33"/>
      <c r="BH540" s="33"/>
      <c r="BI540" s="33"/>
      <c r="BJ540" s="33"/>
      <c r="BK540" s="33"/>
      <c r="BL540" s="33"/>
      <c r="BM540" s="33"/>
      <c r="BN540" s="33"/>
      <c r="BO540" s="33"/>
      <c r="BP540" s="33"/>
      <c r="BQ540" s="33"/>
      <c r="BR540" s="33"/>
      <c r="BS540" s="33"/>
      <c r="BT540" s="33"/>
      <c r="BU540" s="33"/>
      <c r="BV540" s="33"/>
      <c r="BW540" s="33"/>
      <c r="BX540" s="33"/>
      <c r="BY540" s="33"/>
      <c r="BZ540" s="33"/>
      <c r="CA540" s="33"/>
      <c r="CB540" s="33"/>
      <c r="CC540" s="33"/>
      <c r="CD540" s="33"/>
      <c r="CE540" s="33"/>
      <c r="CF540" s="33"/>
      <c r="CG540" s="33"/>
      <c r="CH540" s="33"/>
      <c r="CI540" s="33"/>
      <c r="CJ540" s="33"/>
      <c r="CK540" s="33"/>
      <c r="CL540" s="33"/>
      <c r="CM540" s="33"/>
      <c r="CN540" s="33"/>
      <c r="CO540" s="33"/>
      <c r="CP540" s="33"/>
    </row>
    <row r="541" spans="1:94" x14ac:dyDescent="0.25">
      <c r="A541" s="88"/>
      <c r="M541" s="69"/>
      <c r="N541" s="33"/>
      <c r="O541" s="33"/>
      <c r="P541" s="33"/>
      <c r="Q541" s="33"/>
      <c r="R541" s="33"/>
      <c r="S541" s="33"/>
      <c r="T541" s="33"/>
      <c r="U541" s="33"/>
      <c r="V541" s="33"/>
      <c r="W541" s="33"/>
      <c r="X541" s="33"/>
      <c r="Y541" s="33"/>
      <c r="Z541" s="33"/>
      <c r="AA541" s="33"/>
      <c r="AB541" s="33"/>
      <c r="AC541" s="33"/>
      <c r="AD541" s="33"/>
      <c r="AE541" s="33"/>
      <c r="AF541" s="33"/>
      <c r="AG541" s="33"/>
      <c r="AH541" s="33"/>
      <c r="AI541" s="33"/>
      <c r="AJ541" s="33"/>
      <c r="AK541" s="33"/>
      <c r="AL541" s="33"/>
      <c r="AM541" s="33"/>
      <c r="AN541" s="33"/>
      <c r="AO541" s="33"/>
      <c r="AP541" s="33"/>
      <c r="AQ541" s="33"/>
      <c r="AR541" s="33"/>
      <c r="AS541" s="33"/>
      <c r="AT541" s="33"/>
      <c r="AU541" s="33"/>
      <c r="AV541" s="33"/>
      <c r="AW541" s="33"/>
      <c r="AX541" s="33"/>
      <c r="AY541" s="33"/>
      <c r="AZ541" s="33"/>
      <c r="BA541" s="33"/>
      <c r="BB541" s="33"/>
      <c r="BC541" s="33"/>
      <c r="BD541" s="33"/>
      <c r="BE541" s="33"/>
      <c r="BF541" s="33"/>
      <c r="BG541" s="33"/>
      <c r="BH541" s="33"/>
      <c r="BI541" s="33"/>
      <c r="BJ541" s="33"/>
      <c r="BK541" s="33"/>
      <c r="BL541" s="33"/>
      <c r="BM541" s="33"/>
      <c r="BN541" s="33"/>
      <c r="BO541" s="33"/>
      <c r="BP541" s="33"/>
      <c r="BQ541" s="33"/>
      <c r="BR541" s="33"/>
      <c r="BS541" s="33"/>
      <c r="BT541" s="33"/>
      <c r="BU541" s="33"/>
      <c r="BV541" s="33"/>
      <c r="BW541" s="33"/>
      <c r="BX541" s="33"/>
      <c r="BY541" s="33"/>
      <c r="BZ541" s="33"/>
      <c r="CA541" s="33"/>
      <c r="CB541" s="33"/>
      <c r="CC541" s="33"/>
      <c r="CD541" s="33"/>
      <c r="CE541" s="33"/>
      <c r="CF541" s="33"/>
      <c r="CG541" s="33"/>
      <c r="CH541" s="33"/>
      <c r="CI541" s="33"/>
      <c r="CJ541" s="33"/>
      <c r="CK541" s="33"/>
      <c r="CL541" s="33"/>
      <c r="CM541" s="33"/>
      <c r="CN541" s="33"/>
      <c r="CO541" s="33"/>
      <c r="CP541" s="33"/>
    </row>
    <row r="542" spans="1:94" x14ac:dyDescent="0.25">
      <c r="A542" s="88"/>
      <c r="M542" s="69"/>
      <c r="N542" s="33"/>
      <c r="O542" s="33"/>
      <c r="P542" s="33"/>
      <c r="Q542" s="33"/>
      <c r="R542" s="33"/>
      <c r="S542" s="33"/>
      <c r="T542" s="33"/>
      <c r="U542" s="33"/>
      <c r="V542" s="33"/>
      <c r="W542" s="33"/>
      <c r="X542" s="33"/>
      <c r="Y542" s="33"/>
      <c r="Z542" s="33"/>
      <c r="AA542" s="33"/>
      <c r="AB542" s="33"/>
      <c r="AC542" s="33"/>
      <c r="AD542" s="33"/>
      <c r="AE542" s="33"/>
      <c r="AF542" s="33"/>
      <c r="AG542" s="33"/>
      <c r="AH542" s="33"/>
      <c r="AI542" s="33"/>
      <c r="AJ542" s="33"/>
      <c r="AK542" s="33"/>
      <c r="AL542" s="33"/>
      <c r="AM542" s="33"/>
      <c r="AN542" s="33"/>
      <c r="AO542" s="33"/>
      <c r="AP542" s="33"/>
      <c r="AQ542" s="33"/>
      <c r="AR542" s="33"/>
      <c r="AS542" s="33"/>
      <c r="AT542" s="33"/>
      <c r="AU542" s="33"/>
      <c r="AV542" s="33"/>
      <c r="AW542" s="33"/>
      <c r="AX542" s="33"/>
      <c r="AY542" s="33"/>
      <c r="AZ542" s="33"/>
      <c r="BA542" s="33"/>
      <c r="BB542" s="33"/>
      <c r="BC542" s="33"/>
      <c r="BD542" s="33"/>
      <c r="BE542" s="33"/>
      <c r="BF542" s="33"/>
      <c r="BG542" s="33"/>
      <c r="BH542" s="33"/>
      <c r="BI542" s="33"/>
      <c r="BJ542" s="33"/>
      <c r="BK542" s="33"/>
      <c r="BL542" s="33"/>
      <c r="BM542" s="33"/>
      <c r="BN542" s="33"/>
      <c r="BO542" s="33"/>
      <c r="BP542" s="33"/>
      <c r="BQ542" s="33"/>
      <c r="BR542" s="33"/>
      <c r="BS542" s="33"/>
      <c r="BT542" s="33"/>
      <c r="BU542" s="33"/>
      <c r="BV542" s="33"/>
      <c r="BW542" s="33"/>
      <c r="BX542" s="33"/>
      <c r="BY542" s="33"/>
      <c r="BZ542" s="33"/>
      <c r="CA542" s="33"/>
      <c r="CB542" s="33"/>
      <c r="CC542" s="33"/>
      <c r="CD542" s="33"/>
      <c r="CE542" s="33"/>
      <c r="CF542" s="33"/>
      <c r="CG542" s="33"/>
      <c r="CH542" s="33"/>
      <c r="CI542" s="33"/>
      <c r="CJ542" s="33"/>
      <c r="CK542" s="33"/>
      <c r="CL542" s="33"/>
      <c r="CM542" s="33"/>
      <c r="CN542" s="33"/>
      <c r="CO542" s="33"/>
      <c r="CP542" s="33"/>
    </row>
    <row r="543" spans="1:94" x14ac:dyDescent="0.25">
      <c r="A543" s="88"/>
      <c r="M543" s="69"/>
      <c r="N543" s="33"/>
      <c r="O543" s="33"/>
      <c r="P543" s="33"/>
      <c r="Q543" s="33"/>
      <c r="R543" s="33"/>
      <c r="S543" s="33"/>
      <c r="T543" s="33"/>
      <c r="U543" s="33"/>
      <c r="V543" s="33"/>
      <c r="W543" s="33"/>
      <c r="X543" s="33"/>
      <c r="Y543" s="33"/>
      <c r="Z543" s="33"/>
      <c r="AA543" s="33"/>
      <c r="AB543" s="33"/>
      <c r="AC543" s="33"/>
      <c r="AD543" s="33"/>
      <c r="AE543" s="33"/>
      <c r="AF543" s="33"/>
      <c r="AG543" s="33"/>
      <c r="AH543" s="33"/>
      <c r="AI543" s="33"/>
      <c r="AJ543" s="33"/>
      <c r="AK543" s="33"/>
      <c r="AL543" s="33"/>
      <c r="AM543" s="33"/>
      <c r="AN543" s="33"/>
      <c r="AO543" s="33"/>
      <c r="AP543" s="33"/>
      <c r="AQ543" s="33"/>
      <c r="AR543" s="33"/>
      <c r="AS543" s="33"/>
      <c r="AT543" s="33"/>
      <c r="AU543" s="33"/>
      <c r="AV543" s="33"/>
      <c r="AW543" s="33"/>
      <c r="AX543" s="33"/>
      <c r="AY543" s="33"/>
      <c r="AZ543" s="33"/>
      <c r="BA543" s="33"/>
      <c r="BB543" s="33"/>
      <c r="BC543" s="33"/>
      <c r="BD543" s="33"/>
      <c r="BE543" s="33"/>
      <c r="BF543" s="33"/>
      <c r="BG543" s="33"/>
      <c r="BH543" s="33"/>
      <c r="BI543" s="33"/>
      <c r="BJ543" s="33"/>
      <c r="BK543" s="33"/>
      <c r="BL543" s="33"/>
      <c r="BM543" s="33"/>
      <c r="BN543" s="33"/>
      <c r="BO543" s="33"/>
      <c r="BP543" s="33"/>
      <c r="BQ543" s="33"/>
      <c r="BR543" s="33"/>
      <c r="BS543" s="33"/>
      <c r="BT543" s="33"/>
      <c r="BU543" s="33"/>
      <c r="BV543" s="33"/>
      <c r="BW543" s="33"/>
      <c r="BX543" s="33"/>
      <c r="BY543" s="33"/>
      <c r="BZ543" s="33"/>
      <c r="CA543" s="33"/>
      <c r="CB543" s="33"/>
      <c r="CC543" s="33"/>
      <c r="CD543" s="33"/>
      <c r="CE543" s="33"/>
      <c r="CF543" s="33"/>
      <c r="CG543" s="33"/>
      <c r="CH543" s="33"/>
      <c r="CI543" s="33"/>
      <c r="CJ543" s="33"/>
      <c r="CK543" s="33"/>
      <c r="CL543" s="33"/>
      <c r="CM543" s="33"/>
      <c r="CN543" s="33"/>
      <c r="CO543" s="33"/>
      <c r="CP543" s="33"/>
    </row>
    <row r="544" spans="1:94" x14ac:dyDescent="0.25">
      <c r="A544" s="88"/>
      <c r="M544" s="69"/>
      <c r="N544" s="33"/>
      <c r="O544" s="33"/>
      <c r="P544" s="33"/>
      <c r="Q544" s="33"/>
      <c r="R544" s="33"/>
      <c r="S544" s="33"/>
      <c r="T544" s="33"/>
      <c r="U544" s="33"/>
      <c r="V544" s="33"/>
      <c r="W544" s="33"/>
      <c r="X544" s="33"/>
      <c r="Y544" s="33"/>
      <c r="Z544" s="33"/>
      <c r="AA544" s="33"/>
      <c r="AB544" s="33"/>
      <c r="AC544" s="33"/>
      <c r="AD544" s="33"/>
      <c r="AE544" s="33"/>
      <c r="AF544" s="33"/>
      <c r="AG544" s="33"/>
      <c r="AH544" s="33"/>
      <c r="AI544" s="33"/>
      <c r="AJ544" s="33"/>
      <c r="AK544" s="33"/>
      <c r="AL544" s="33"/>
      <c r="AM544" s="33"/>
      <c r="AN544" s="33"/>
      <c r="AO544" s="33"/>
      <c r="AP544" s="33"/>
      <c r="AQ544" s="33"/>
      <c r="AR544" s="33"/>
      <c r="AS544" s="33"/>
      <c r="AT544" s="33"/>
      <c r="AU544" s="33"/>
      <c r="AV544" s="33"/>
      <c r="AW544" s="33"/>
      <c r="AX544" s="33"/>
      <c r="AY544" s="33"/>
      <c r="AZ544" s="33"/>
      <c r="BA544" s="33"/>
      <c r="BB544" s="33"/>
      <c r="BC544" s="33"/>
      <c r="BD544" s="33"/>
      <c r="BE544" s="33"/>
      <c r="BF544" s="33"/>
      <c r="BG544" s="33"/>
      <c r="BH544" s="33"/>
      <c r="BI544" s="33"/>
      <c r="BJ544" s="33"/>
      <c r="BK544" s="33"/>
      <c r="BL544" s="33"/>
      <c r="BM544" s="33"/>
      <c r="BN544" s="33"/>
      <c r="BO544" s="33"/>
      <c r="BP544" s="33"/>
      <c r="BQ544" s="33"/>
      <c r="BR544" s="33"/>
      <c r="BS544" s="33"/>
      <c r="BT544" s="33"/>
      <c r="BU544" s="33"/>
      <c r="BV544" s="33"/>
      <c r="BW544" s="33"/>
      <c r="BX544" s="33"/>
      <c r="BY544" s="33"/>
      <c r="BZ544" s="33"/>
      <c r="CA544" s="33"/>
      <c r="CB544" s="33"/>
      <c r="CC544" s="33"/>
      <c r="CD544" s="33"/>
      <c r="CE544" s="33"/>
      <c r="CF544" s="33"/>
      <c r="CG544" s="33"/>
      <c r="CH544" s="33"/>
      <c r="CI544" s="33"/>
      <c r="CJ544" s="33"/>
      <c r="CK544" s="33"/>
      <c r="CL544" s="33"/>
      <c r="CM544" s="33"/>
      <c r="CN544" s="33"/>
      <c r="CO544" s="33"/>
      <c r="CP544" s="33"/>
    </row>
    <row r="545" spans="1:94" x14ac:dyDescent="0.25">
      <c r="A545" s="88"/>
      <c r="M545" s="69"/>
      <c r="N545" s="33"/>
      <c r="O545" s="33"/>
      <c r="P545" s="33"/>
      <c r="Q545" s="33"/>
      <c r="R545" s="33"/>
      <c r="S545" s="33"/>
      <c r="T545" s="33"/>
      <c r="U545" s="33"/>
      <c r="V545" s="33"/>
      <c r="W545" s="33"/>
      <c r="X545" s="33"/>
      <c r="Y545" s="33"/>
      <c r="Z545" s="33"/>
      <c r="AA545" s="33"/>
      <c r="AB545" s="33"/>
      <c r="AC545" s="33"/>
      <c r="AD545" s="33"/>
      <c r="AE545" s="33"/>
      <c r="AF545" s="33"/>
      <c r="AG545" s="33"/>
      <c r="AH545" s="33"/>
      <c r="AI545" s="33"/>
      <c r="AJ545" s="33"/>
      <c r="AK545" s="33"/>
      <c r="AL545" s="33"/>
      <c r="AM545" s="33"/>
      <c r="AN545" s="33"/>
      <c r="AO545" s="33"/>
      <c r="AP545" s="33"/>
      <c r="AQ545" s="33"/>
      <c r="AR545" s="33"/>
      <c r="AS545" s="33"/>
      <c r="AT545" s="33"/>
      <c r="AU545" s="33"/>
      <c r="AV545" s="33"/>
      <c r="AW545" s="33"/>
      <c r="AX545" s="33"/>
      <c r="AY545" s="33"/>
      <c r="AZ545" s="33"/>
      <c r="BA545" s="33"/>
      <c r="BB545" s="33"/>
      <c r="BC545" s="33"/>
      <c r="BD545" s="33"/>
      <c r="BE545" s="33"/>
      <c r="BF545" s="33"/>
      <c r="BG545" s="33"/>
      <c r="BH545" s="33"/>
      <c r="BI545" s="33"/>
      <c r="BJ545" s="33"/>
      <c r="BK545" s="33"/>
      <c r="BL545" s="33"/>
      <c r="BM545" s="33"/>
      <c r="BN545" s="33"/>
      <c r="BO545" s="33"/>
      <c r="BP545" s="33"/>
      <c r="BQ545" s="33"/>
      <c r="BR545" s="33"/>
      <c r="BS545" s="33"/>
      <c r="BT545" s="33"/>
      <c r="BU545" s="33"/>
      <c r="BV545" s="33"/>
      <c r="BW545" s="33"/>
      <c r="BX545" s="33"/>
      <c r="BY545" s="33"/>
      <c r="BZ545" s="33"/>
      <c r="CA545" s="33"/>
      <c r="CB545" s="33"/>
      <c r="CC545" s="33"/>
      <c r="CD545" s="33"/>
      <c r="CE545" s="33"/>
      <c r="CF545" s="33"/>
      <c r="CG545" s="33"/>
      <c r="CH545" s="33"/>
      <c r="CI545" s="33"/>
      <c r="CJ545" s="33"/>
      <c r="CK545" s="33"/>
      <c r="CL545" s="33"/>
      <c r="CM545" s="33"/>
      <c r="CN545" s="33"/>
      <c r="CO545" s="33"/>
      <c r="CP545" s="33"/>
    </row>
    <row r="546" spans="1:94" x14ac:dyDescent="0.25">
      <c r="A546" s="88"/>
      <c r="M546" s="69"/>
      <c r="N546" s="33"/>
      <c r="O546" s="33"/>
      <c r="P546" s="33"/>
      <c r="Q546" s="33"/>
      <c r="R546" s="33"/>
      <c r="S546" s="33"/>
      <c r="T546" s="33"/>
      <c r="U546" s="33"/>
      <c r="V546" s="33"/>
      <c r="W546" s="33"/>
      <c r="X546" s="33"/>
      <c r="Y546" s="33"/>
      <c r="Z546" s="33"/>
      <c r="AA546" s="33"/>
      <c r="AB546" s="33"/>
      <c r="AC546" s="33"/>
      <c r="AD546" s="33"/>
      <c r="AE546" s="33"/>
      <c r="AF546" s="33"/>
      <c r="AG546" s="33"/>
      <c r="AH546" s="33"/>
      <c r="AI546" s="33"/>
      <c r="AJ546" s="33"/>
      <c r="AK546" s="33"/>
      <c r="AL546" s="33"/>
      <c r="AM546" s="33"/>
      <c r="AN546" s="33"/>
      <c r="AO546" s="33"/>
      <c r="AP546" s="33"/>
      <c r="AQ546" s="33"/>
      <c r="AR546" s="33"/>
      <c r="AS546" s="33"/>
      <c r="AT546" s="33"/>
      <c r="AU546" s="33"/>
      <c r="AV546" s="33"/>
      <c r="AW546" s="33"/>
      <c r="AX546" s="33"/>
      <c r="AY546" s="33"/>
      <c r="AZ546" s="33"/>
      <c r="BA546" s="33"/>
      <c r="BB546" s="33"/>
      <c r="BC546" s="33"/>
      <c r="BD546" s="33"/>
      <c r="BE546" s="33"/>
      <c r="BF546" s="33"/>
      <c r="BG546" s="33"/>
      <c r="BH546" s="33"/>
      <c r="BI546" s="33"/>
      <c r="BJ546" s="33"/>
      <c r="BK546" s="33"/>
      <c r="BL546" s="33"/>
      <c r="BM546" s="33"/>
      <c r="BN546" s="33"/>
      <c r="BO546" s="33"/>
      <c r="BP546" s="33"/>
      <c r="BQ546" s="33"/>
      <c r="BR546" s="33"/>
      <c r="BS546" s="33"/>
      <c r="BT546" s="33"/>
      <c r="BU546" s="33"/>
      <c r="BV546" s="33"/>
      <c r="BW546" s="33"/>
      <c r="BX546" s="33"/>
      <c r="BY546" s="33"/>
      <c r="BZ546" s="33"/>
      <c r="CA546" s="33"/>
      <c r="CB546" s="33"/>
      <c r="CC546" s="33"/>
      <c r="CD546" s="33"/>
      <c r="CE546" s="33"/>
      <c r="CF546" s="33"/>
      <c r="CG546" s="33"/>
      <c r="CH546" s="33"/>
      <c r="CI546" s="33"/>
      <c r="CJ546" s="33"/>
      <c r="CK546" s="33"/>
      <c r="CL546" s="33"/>
      <c r="CM546" s="33"/>
      <c r="CN546" s="33"/>
      <c r="CO546" s="33"/>
      <c r="CP546" s="33"/>
    </row>
    <row r="547" spans="1:94" x14ac:dyDescent="0.25">
      <c r="A547" s="88"/>
      <c r="M547" s="69"/>
      <c r="N547" s="33"/>
      <c r="O547" s="33"/>
      <c r="P547" s="33"/>
      <c r="Q547" s="33"/>
      <c r="R547" s="33"/>
      <c r="S547" s="33"/>
      <c r="T547" s="33"/>
      <c r="U547" s="33"/>
      <c r="V547" s="33"/>
      <c r="W547" s="33"/>
      <c r="X547" s="33"/>
      <c r="Y547" s="33"/>
      <c r="Z547" s="33"/>
      <c r="AA547" s="33"/>
      <c r="AB547" s="33"/>
      <c r="AC547" s="33"/>
      <c r="AD547" s="33"/>
      <c r="AE547" s="33"/>
      <c r="AF547" s="33"/>
      <c r="AG547" s="33"/>
      <c r="AH547" s="33"/>
      <c r="AI547" s="33"/>
      <c r="AJ547" s="33"/>
      <c r="AK547" s="33"/>
      <c r="AL547" s="33"/>
      <c r="AM547" s="33"/>
      <c r="AN547" s="33"/>
      <c r="AO547" s="33"/>
      <c r="AP547" s="33"/>
      <c r="AQ547" s="33"/>
      <c r="AR547" s="33"/>
      <c r="AS547" s="33"/>
      <c r="AT547" s="33"/>
      <c r="AU547" s="33"/>
      <c r="AV547" s="33"/>
      <c r="AW547" s="33"/>
      <c r="AX547" s="33"/>
      <c r="AY547" s="33"/>
      <c r="AZ547" s="33"/>
      <c r="BA547" s="33"/>
      <c r="BB547" s="33"/>
      <c r="BC547" s="33"/>
      <c r="BD547" s="33"/>
      <c r="BE547" s="33"/>
      <c r="BF547" s="33"/>
      <c r="BG547" s="33"/>
      <c r="BH547" s="33"/>
      <c r="BI547" s="33"/>
      <c r="BJ547" s="33"/>
      <c r="BK547" s="33"/>
      <c r="BL547" s="33"/>
      <c r="BM547" s="33"/>
      <c r="BN547" s="33"/>
      <c r="BO547" s="33"/>
      <c r="BP547" s="33"/>
      <c r="BQ547" s="33"/>
      <c r="BR547" s="33"/>
      <c r="BS547" s="33"/>
      <c r="BT547" s="33"/>
      <c r="BU547" s="33"/>
      <c r="BV547" s="33"/>
      <c r="BW547" s="33"/>
      <c r="BX547" s="33"/>
      <c r="BY547" s="33"/>
      <c r="BZ547" s="33"/>
      <c r="CA547" s="33"/>
      <c r="CB547" s="33"/>
      <c r="CC547" s="33"/>
      <c r="CD547" s="33"/>
      <c r="CE547" s="33"/>
      <c r="CF547" s="33"/>
      <c r="CG547" s="33"/>
      <c r="CH547" s="33"/>
      <c r="CI547" s="33"/>
      <c r="CJ547" s="33"/>
      <c r="CK547" s="33"/>
      <c r="CL547" s="33"/>
      <c r="CM547" s="33"/>
      <c r="CN547" s="33"/>
      <c r="CO547" s="33"/>
      <c r="CP547" s="33"/>
    </row>
    <row r="548" spans="1:94" x14ac:dyDescent="0.25">
      <c r="A548" s="88"/>
      <c r="M548" s="69"/>
      <c r="N548" s="33"/>
      <c r="O548" s="33"/>
      <c r="P548" s="33"/>
      <c r="Q548" s="33"/>
      <c r="R548" s="33"/>
      <c r="S548" s="33"/>
      <c r="T548" s="33"/>
      <c r="U548" s="33"/>
      <c r="V548" s="33"/>
      <c r="W548" s="33"/>
      <c r="X548" s="33"/>
      <c r="Y548" s="33"/>
      <c r="Z548" s="33"/>
      <c r="AA548" s="33"/>
      <c r="AB548" s="33"/>
      <c r="AC548" s="33"/>
      <c r="AD548" s="33"/>
      <c r="AE548" s="33"/>
      <c r="AF548" s="33"/>
      <c r="AG548" s="33"/>
      <c r="AH548" s="33"/>
      <c r="AI548" s="33"/>
      <c r="AJ548" s="33"/>
      <c r="AK548" s="33"/>
      <c r="AL548" s="33"/>
      <c r="AM548" s="33"/>
      <c r="AN548" s="33"/>
      <c r="AO548" s="33"/>
      <c r="AP548" s="33"/>
      <c r="AQ548" s="33"/>
      <c r="AR548" s="33"/>
      <c r="AS548" s="33"/>
      <c r="AT548" s="33"/>
      <c r="AU548" s="33"/>
      <c r="AV548" s="33"/>
      <c r="AW548" s="33"/>
      <c r="AX548" s="33"/>
      <c r="AY548" s="33"/>
      <c r="AZ548" s="33"/>
      <c r="BA548" s="33"/>
      <c r="BB548" s="33"/>
      <c r="BC548" s="33"/>
      <c r="BD548" s="33"/>
      <c r="BE548" s="33"/>
      <c r="BF548" s="33"/>
      <c r="BG548" s="33"/>
      <c r="BH548" s="33"/>
      <c r="BI548" s="33"/>
      <c r="BJ548" s="33"/>
      <c r="BK548" s="33"/>
      <c r="BL548" s="33"/>
      <c r="BM548" s="33"/>
      <c r="BN548" s="33"/>
      <c r="BO548" s="33"/>
      <c r="BP548" s="33"/>
      <c r="BQ548" s="33"/>
      <c r="BR548" s="33"/>
      <c r="BS548" s="33"/>
      <c r="BT548" s="33"/>
      <c r="BU548" s="33"/>
      <c r="BV548" s="33"/>
      <c r="BW548" s="33"/>
      <c r="BX548" s="33"/>
      <c r="BY548" s="33"/>
      <c r="BZ548" s="33"/>
      <c r="CA548" s="33"/>
      <c r="CB548" s="33"/>
      <c r="CC548" s="33"/>
      <c r="CD548" s="33"/>
      <c r="CE548" s="33"/>
      <c r="CF548" s="33"/>
      <c r="CG548" s="33"/>
      <c r="CH548" s="33"/>
      <c r="CI548" s="33"/>
      <c r="CJ548" s="33"/>
      <c r="CK548" s="33"/>
      <c r="CL548" s="33"/>
      <c r="CM548" s="33"/>
      <c r="CN548" s="33"/>
      <c r="CO548" s="33"/>
      <c r="CP548" s="33"/>
    </row>
    <row r="549" spans="1:94" x14ac:dyDescent="0.25">
      <c r="A549" s="88"/>
      <c r="M549" s="69"/>
      <c r="N549" s="33"/>
      <c r="O549" s="33"/>
      <c r="P549" s="33"/>
      <c r="Q549" s="33"/>
      <c r="R549" s="33"/>
      <c r="S549" s="33"/>
      <c r="T549" s="33"/>
      <c r="U549" s="33"/>
      <c r="V549" s="33"/>
      <c r="W549" s="33"/>
      <c r="X549" s="33"/>
      <c r="Y549" s="33"/>
      <c r="Z549" s="33"/>
      <c r="AA549" s="33"/>
      <c r="AB549" s="33"/>
      <c r="AC549" s="33"/>
      <c r="AD549" s="33"/>
      <c r="AE549" s="33"/>
      <c r="AF549" s="33"/>
      <c r="AG549" s="33"/>
      <c r="AH549" s="33"/>
      <c r="AI549" s="33"/>
      <c r="AJ549" s="33"/>
      <c r="AK549" s="33"/>
      <c r="AL549" s="33"/>
      <c r="AM549" s="33"/>
      <c r="AN549" s="33"/>
      <c r="AO549" s="33"/>
      <c r="AP549" s="33"/>
      <c r="AQ549" s="33"/>
      <c r="AR549" s="33"/>
      <c r="AS549" s="33"/>
      <c r="AT549" s="33"/>
      <c r="AU549" s="33"/>
      <c r="AV549" s="33"/>
      <c r="AW549" s="33"/>
      <c r="AX549" s="33"/>
      <c r="AY549" s="33"/>
      <c r="AZ549" s="33"/>
      <c r="BA549" s="33"/>
      <c r="BB549" s="33"/>
      <c r="BC549" s="33"/>
      <c r="BD549" s="33"/>
      <c r="BE549" s="33"/>
      <c r="BF549" s="33"/>
      <c r="BG549" s="33"/>
      <c r="BH549" s="33"/>
      <c r="BI549" s="33"/>
      <c r="BJ549" s="33"/>
      <c r="BK549" s="33"/>
      <c r="BL549" s="33"/>
      <c r="BM549" s="33"/>
      <c r="BN549" s="33"/>
      <c r="BO549" s="33"/>
      <c r="BP549" s="33"/>
      <c r="BQ549" s="33"/>
      <c r="BR549" s="33"/>
      <c r="BS549" s="33"/>
      <c r="BT549" s="33"/>
      <c r="BU549" s="33"/>
      <c r="BV549" s="33"/>
      <c r="BW549" s="33"/>
      <c r="BX549" s="33"/>
      <c r="BY549" s="33"/>
      <c r="BZ549" s="33"/>
      <c r="CA549" s="33"/>
      <c r="CB549" s="33"/>
      <c r="CC549" s="33"/>
      <c r="CD549" s="33"/>
      <c r="CE549" s="33"/>
      <c r="CF549" s="33"/>
      <c r="CG549" s="33"/>
      <c r="CH549" s="33"/>
      <c r="CI549" s="33"/>
      <c r="CJ549" s="33"/>
      <c r="CK549" s="33"/>
      <c r="CL549" s="33"/>
      <c r="CM549" s="33"/>
      <c r="CN549" s="33"/>
      <c r="CO549" s="33"/>
      <c r="CP549" s="33"/>
    </row>
    <row r="550" spans="1:94" x14ac:dyDescent="0.25">
      <c r="A550" s="88"/>
      <c r="M550" s="69"/>
      <c r="N550" s="33"/>
      <c r="O550" s="33"/>
      <c r="P550" s="33"/>
      <c r="Q550" s="33"/>
      <c r="R550" s="33"/>
      <c r="S550" s="33"/>
      <c r="T550" s="33"/>
      <c r="U550" s="33"/>
      <c r="V550" s="33"/>
      <c r="W550" s="33"/>
      <c r="X550" s="33"/>
      <c r="Y550" s="33"/>
      <c r="Z550" s="33"/>
      <c r="AA550" s="33"/>
      <c r="AB550" s="33"/>
      <c r="AC550" s="33"/>
      <c r="AD550" s="33"/>
      <c r="AE550" s="33"/>
      <c r="AF550" s="33"/>
      <c r="AG550" s="33"/>
      <c r="AH550" s="33"/>
      <c r="AI550" s="33"/>
      <c r="AJ550" s="33"/>
      <c r="AK550" s="33"/>
      <c r="AL550" s="33"/>
      <c r="AM550" s="33"/>
      <c r="AN550" s="33"/>
      <c r="AO550" s="33"/>
      <c r="AP550" s="33"/>
      <c r="AQ550" s="33"/>
      <c r="AR550" s="33"/>
      <c r="AS550" s="33"/>
      <c r="AT550" s="33"/>
      <c r="AU550" s="33"/>
      <c r="AV550" s="33"/>
      <c r="AW550" s="33"/>
      <c r="AX550" s="33"/>
      <c r="AY550" s="33"/>
      <c r="AZ550" s="33"/>
      <c r="BA550" s="33"/>
      <c r="BB550" s="33"/>
      <c r="BC550" s="33"/>
      <c r="BD550" s="33"/>
      <c r="BE550" s="33"/>
      <c r="BF550" s="33"/>
      <c r="BG550" s="33"/>
      <c r="BH550" s="33"/>
      <c r="BI550" s="33"/>
      <c r="BJ550" s="33"/>
      <c r="BK550" s="33"/>
      <c r="BL550" s="33"/>
      <c r="BM550" s="33"/>
      <c r="BN550" s="33"/>
      <c r="BO550" s="33"/>
      <c r="BP550" s="33"/>
      <c r="BQ550" s="33"/>
      <c r="BR550" s="33"/>
      <c r="BS550" s="33"/>
      <c r="BT550" s="33"/>
      <c r="BU550" s="33"/>
      <c r="BV550" s="33"/>
      <c r="BW550" s="33"/>
      <c r="BX550" s="33"/>
      <c r="BY550" s="33"/>
      <c r="BZ550" s="33"/>
      <c r="CA550" s="33"/>
      <c r="CB550" s="33"/>
      <c r="CC550" s="33"/>
      <c r="CD550" s="33"/>
      <c r="CE550" s="33"/>
      <c r="CF550" s="33"/>
      <c r="CG550" s="33"/>
      <c r="CH550" s="33"/>
      <c r="CI550" s="33"/>
      <c r="CJ550" s="33"/>
      <c r="CK550" s="33"/>
      <c r="CL550" s="33"/>
      <c r="CM550" s="33"/>
      <c r="CN550" s="33"/>
      <c r="CO550" s="33"/>
      <c r="CP550" s="33"/>
    </row>
    <row r="551" spans="1:94" x14ac:dyDescent="0.25">
      <c r="A551" s="88"/>
      <c r="M551" s="69"/>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c r="AK551" s="33"/>
      <c r="AL551" s="33"/>
      <c r="AM551" s="33"/>
      <c r="AN551" s="33"/>
      <c r="AO551" s="33"/>
      <c r="AP551" s="33"/>
      <c r="AQ551" s="33"/>
      <c r="AR551" s="33"/>
      <c r="AS551" s="33"/>
      <c r="AT551" s="33"/>
      <c r="AU551" s="33"/>
      <c r="AV551" s="33"/>
      <c r="AW551" s="33"/>
      <c r="AX551" s="33"/>
      <c r="AY551" s="33"/>
      <c r="AZ551" s="33"/>
      <c r="BA551" s="33"/>
      <c r="BB551" s="33"/>
      <c r="BC551" s="33"/>
      <c r="BD551" s="33"/>
      <c r="BE551" s="33"/>
      <c r="BF551" s="33"/>
      <c r="BG551" s="33"/>
      <c r="BH551" s="33"/>
      <c r="BI551" s="33"/>
      <c r="BJ551" s="33"/>
      <c r="BK551" s="33"/>
      <c r="BL551" s="33"/>
      <c r="BM551" s="33"/>
      <c r="BN551" s="33"/>
      <c r="BO551" s="33"/>
      <c r="BP551" s="33"/>
      <c r="BQ551" s="33"/>
      <c r="BR551" s="33"/>
      <c r="BS551" s="33"/>
      <c r="BT551" s="33"/>
      <c r="BU551" s="33"/>
      <c r="BV551" s="33"/>
      <c r="BW551" s="33"/>
      <c r="BX551" s="33"/>
      <c r="BY551" s="33"/>
      <c r="BZ551" s="33"/>
      <c r="CA551" s="33"/>
      <c r="CB551" s="33"/>
      <c r="CC551" s="33"/>
      <c r="CD551" s="33"/>
      <c r="CE551" s="33"/>
      <c r="CF551" s="33"/>
      <c r="CG551" s="33"/>
      <c r="CH551" s="33"/>
      <c r="CI551" s="33"/>
      <c r="CJ551" s="33"/>
      <c r="CK551" s="33"/>
      <c r="CL551" s="33"/>
      <c r="CM551" s="33"/>
      <c r="CN551" s="33"/>
      <c r="CO551" s="33"/>
      <c r="CP551" s="33"/>
    </row>
    <row r="552" spans="1:94" x14ac:dyDescent="0.25">
      <c r="A552" s="88"/>
      <c r="M552" s="69"/>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c r="AK552" s="33"/>
      <c r="AL552" s="33"/>
      <c r="AM552" s="33"/>
      <c r="AN552" s="33"/>
      <c r="AO552" s="33"/>
      <c r="AP552" s="33"/>
      <c r="AQ552" s="33"/>
      <c r="AR552" s="33"/>
      <c r="AS552" s="33"/>
      <c r="AT552" s="33"/>
      <c r="AU552" s="33"/>
      <c r="AV552" s="33"/>
      <c r="AW552" s="33"/>
      <c r="AX552" s="33"/>
      <c r="AY552" s="33"/>
      <c r="AZ552" s="33"/>
      <c r="BA552" s="33"/>
      <c r="BB552" s="33"/>
      <c r="BC552" s="33"/>
      <c r="BD552" s="33"/>
      <c r="BE552" s="33"/>
      <c r="BF552" s="33"/>
      <c r="BG552" s="33"/>
      <c r="BH552" s="33"/>
      <c r="BI552" s="33"/>
      <c r="BJ552" s="33"/>
      <c r="BK552" s="33"/>
      <c r="BL552" s="33"/>
      <c r="BM552" s="33"/>
      <c r="BN552" s="33"/>
      <c r="BO552" s="33"/>
      <c r="BP552" s="33"/>
      <c r="BQ552" s="33"/>
      <c r="BR552" s="33"/>
      <c r="BS552" s="33"/>
      <c r="BT552" s="33"/>
      <c r="BU552" s="33"/>
      <c r="BV552" s="33"/>
      <c r="BW552" s="33"/>
      <c r="BX552" s="33"/>
      <c r="BY552" s="33"/>
      <c r="BZ552" s="33"/>
      <c r="CA552" s="33"/>
      <c r="CB552" s="33"/>
      <c r="CC552" s="33"/>
      <c r="CD552" s="33"/>
      <c r="CE552" s="33"/>
      <c r="CF552" s="33"/>
      <c r="CG552" s="33"/>
      <c r="CH552" s="33"/>
      <c r="CI552" s="33"/>
      <c r="CJ552" s="33"/>
      <c r="CK552" s="33"/>
      <c r="CL552" s="33"/>
      <c r="CM552" s="33"/>
      <c r="CN552" s="33"/>
      <c r="CO552" s="33"/>
      <c r="CP552" s="33"/>
    </row>
    <row r="553" spans="1:94" x14ac:dyDescent="0.25">
      <c r="A553" s="88"/>
      <c r="M553" s="69"/>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c r="AK553" s="33"/>
      <c r="AL553" s="33"/>
      <c r="AM553" s="33"/>
      <c r="AN553" s="33"/>
      <c r="AO553" s="33"/>
      <c r="AP553" s="33"/>
      <c r="AQ553" s="33"/>
      <c r="AR553" s="33"/>
      <c r="AS553" s="33"/>
      <c r="AT553" s="33"/>
      <c r="AU553" s="33"/>
      <c r="AV553" s="33"/>
      <c r="AW553" s="33"/>
      <c r="AX553" s="33"/>
      <c r="AY553" s="33"/>
      <c r="AZ553" s="33"/>
      <c r="BA553" s="33"/>
      <c r="BB553" s="33"/>
      <c r="BC553" s="33"/>
      <c r="BD553" s="33"/>
      <c r="BE553" s="33"/>
      <c r="BF553" s="33"/>
      <c r="BG553" s="33"/>
      <c r="BH553" s="33"/>
      <c r="BI553" s="33"/>
      <c r="BJ553" s="33"/>
      <c r="BK553" s="33"/>
      <c r="BL553" s="33"/>
      <c r="BM553" s="33"/>
      <c r="BN553" s="33"/>
      <c r="BO553" s="33"/>
      <c r="BP553" s="33"/>
      <c r="BQ553" s="33"/>
      <c r="BR553" s="33"/>
      <c r="BS553" s="33"/>
      <c r="BT553" s="33"/>
      <c r="BU553" s="33"/>
      <c r="BV553" s="33"/>
      <c r="BW553" s="33"/>
      <c r="BX553" s="33"/>
      <c r="BY553" s="33"/>
      <c r="BZ553" s="33"/>
      <c r="CA553" s="33"/>
      <c r="CB553" s="33"/>
      <c r="CC553" s="33"/>
      <c r="CD553" s="33"/>
      <c r="CE553" s="33"/>
      <c r="CF553" s="33"/>
      <c r="CG553" s="33"/>
      <c r="CH553" s="33"/>
      <c r="CI553" s="33"/>
      <c r="CJ553" s="33"/>
      <c r="CK553" s="33"/>
      <c r="CL553" s="33"/>
      <c r="CM553" s="33"/>
      <c r="CN553" s="33"/>
      <c r="CO553" s="33"/>
      <c r="CP553" s="33"/>
    </row>
    <row r="554" spans="1:94" x14ac:dyDescent="0.25">
      <c r="A554" s="88"/>
      <c r="M554" s="69"/>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3"/>
      <c r="AK554" s="33"/>
      <c r="AL554" s="33"/>
      <c r="AM554" s="33"/>
      <c r="AN554" s="33"/>
      <c r="AO554" s="33"/>
      <c r="AP554" s="33"/>
      <c r="AQ554" s="33"/>
      <c r="AR554" s="33"/>
      <c r="AS554" s="33"/>
      <c r="AT554" s="33"/>
      <c r="AU554" s="33"/>
      <c r="AV554" s="33"/>
      <c r="AW554" s="33"/>
      <c r="AX554" s="33"/>
      <c r="AY554" s="33"/>
      <c r="AZ554" s="33"/>
      <c r="BA554" s="33"/>
      <c r="BB554" s="33"/>
      <c r="BC554" s="33"/>
      <c r="BD554" s="33"/>
      <c r="BE554" s="33"/>
      <c r="BF554" s="33"/>
      <c r="BG554" s="33"/>
      <c r="BH554" s="33"/>
      <c r="BI554" s="33"/>
      <c r="BJ554" s="33"/>
      <c r="BK554" s="33"/>
      <c r="BL554" s="33"/>
      <c r="BM554" s="33"/>
      <c r="BN554" s="33"/>
      <c r="BO554" s="33"/>
      <c r="BP554" s="33"/>
      <c r="BQ554" s="33"/>
      <c r="BR554" s="33"/>
      <c r="BS554" s="33"/>
      <c r="BT554" s="33"/>
      <c r="BU554" s="33"/>
      <c r="BV554" s="33"/>
      <c r="BW554" s="33"/>
      <c r="BX554" s="33"/>
      <c r="BY554" s="33"/>
      <c r="BZ554" s="33"/>
      <c r="CA554" s="33"/>
      <c r="CB554" s="33"/>
      <c r="CC554" s="33"/>
      <c r="CD554" s="33"/>
      <c r="CE554" s="33"/>
      <c r="CF554" s="33"/>
      <c r="CG554" s="33"/>
      <c r="CH554" s="33"/>
      <c r="CI554" s="33"/>
      <c r="CJ554" s="33"/>
      <c r="CK554" s="33"/>
      <c r="CL554" s="33"/>
      <c r="CM554" s="33"/>
      <c r="CN554" s="33"/>
      <c r="CO554" s="33"/>
      <c r="CP554" s="33"/>
    </row>
    <row r="555" spans="1:94" x14ac:dyDescent="0.25">
      <c r="A555" s="88"/>
      <c r="M555" s="69"/>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3"/>
      <c r="AK555" s="33"/>
      <c r="AL555" s="33"/>
      <c r="AM555" s="33"/>
      <c r="AN555" s="33"/>
      <c r="AO555" s="33"/>
      <c r="AP555" s="33"/>
      <c r="AQ555" s="33"/>
      <c r="AR555" s="33"/>
      <c r="AS555" s="33"/>
      <c r="AT555" s="33"/>
      <c r="AU555" s="33"/>
      <c r="AV555" s="33"/>
      <c r="AW555" s="33"/>
      <c r="AX555" s="33"/>
      <c r="AY555" s="33"/>
      <c r="AZ555" s="33"/>
      <c r="BA555" s="33"/>
      <c r="BB555" s="33"/>
      <c r="BC555" s="33"/>
      <c r="BD555" s="33"/>
      <c r="BE555" s="33"/>
      <c r="BF555" s="33"/>
      <c r="BG555" s="33"/>
      <c r="BH555" s="33"/>
      <c r="BI555" s="33"/>
      <c r="BJ555" s="33"/>
      <c r="BK555" s="33"/>
      <c r="BL555" s="33"/>
      <c r="BM555" s="33"/>
      <c r="BN555" s="33"/>
      <c r="BO555" s="33"/>
      <c r="BP555" s="33"/>
      <c r="BQ555" s="33"/>
      <c r="BR555" s="33"/>
      <c r="BS555" s="33"/>
      <c r="BT555" s="33"/>
      <c r="BU555" s="33"/>
      <c r="BV555" s="33"/>
      <c r="BW555" s="33"/>
      <c r="BX555" s="33"/>
      <c r="BY555" s="33"/>
      <c r="BZ555" s="33"/>
      <c r="CA555" s="33"/>
      <c r="CB555" s="33"/>
      <c r="CC555" s="33"/>
      <c r="CD555" s="33"/>
      <c r="CE555" s="33"/>
      <c r="CF555" s="33"/>
      <c r="CG555" s="33"/>
      <c r="CH555" s="33"/>
      <c r="CI555" s="33"/>
      <c r="CJ555" s="33"/>
      <c r="CK555" s="33"/>
      <c r="CL555" s="33"/>
      <c r="CM555" s="33"/>
      <c r="CN555" s="33"/>
      <c r="CO555" s="33"/>
      <c r="CP555" s="33"/>
    </row>
    <row r="556" spans="1:94" x14ac:dyDescent="0.25">
      <c r="A556" s="88"/>
      <c r="M556" s="69"/>
      <c r="N556" s="33"/>
      <c r="O556" s="33"/>
      <c r="P556" s="33"/>
      <c r="Q556" s="33"/>
      <c r="R556" s="33"/>
      <c r="S556" s="33"/>
      <c r="T556" s="33"/>
      <c r="U556" s="33"/>
      <c r="V556" s="33"/>
      <c r="W556" s="33"/>
      <c r="X556" s="33"/>
      <c r="Y556" s="33"/>
      <c r="Z556" s="33"/>
      <c r="AA556" s="33"/>
      <c r="AB556" s="33"/>
      <c r="AC556" s="33"/>
      <c r="AD556" s="33"/>
      <c r="AE556" s="33"/>
      <c r="AF556" s="33"/>
      <c r="AG556" s="33"/>
      <c r="AH556" s="33"/>
      <c r="AI556" s="33"/>
      <c r="AJ556" s="33"/>
      <c r="AK556" s="33"/>
      <c r="AL556" s="33"/>
      <c r="AM556" s="33"/>
      <c r="AN556" s="33"/>
      <c r="AO556" s="33"/>
      <c r="AP556" s="33"/>
      <c r="AQ556" s="33"/>
      <c r="AR556" s="33"/>
      <c r="AS556" s="33"/>
      <c r="AT556" s="33"/>
      <c r="AU556" s="33"/>
      <c r="AV556" s="33"/>
      <c r="AW556" s="33"/>
      <c r="AX556" s="33"/>
      <c r="AY556" s="33"/>
      <c r="AZ556" s="33"/>
      <c r="BA556" s="33"/>
      <c r="BB556" s="33"/>
      <c r="BC556" s="33"/>
      <c r="BD556" s="33"/>
      <c r="BE556" s="33"/>
      <c r="BF556" s="33"/>
      <c r="BG556" s="33"/>
      <c r="BH556" s="33"/>
      <c r="BI556" s="33"/>
      <c r="BJ556" s="33"/>
      <c r="BK556" s="33"/>
      <c r="BL556" s="33"/>
      <c r="BM556" s="33"/>
      <c r="BN556" s="33"/>
      <c r="BO556" s="33"/>
      <c r="BP556" s="33"/>
      <c r="BQ556" s="33"/>
      <c r="BR556" s="33"/>
      <c r="BS556" s="33"/>
      <c r="BT556" s="33"/>
      <c r="BU556" s="33"/>
      <c r="BV556" s="33"/>
      <c r="BW556" s="33"/>
      <c r="BX556" s="33"/>
      <c r="BY556" s="33"/>
      <c r="BZ556" s="33"/>
      <c r="CA556" s="33"/>
      <c r="CB556" s="33"/>
      <c r="CC556" s="33"/>
      <c r="CD556" s="33"/>
      <c r="CE556" s="33"/>
      <c r="CF556" s="33"/>
      <c r="CG556" s="33"/>
      <c r="CH556" s="33"/>
      <c r="CI556" s="33"/>
      <c r="CJ556" s="33"/>
      <c r="CK556" s="33"/>
      <c r="CL556" s="33"/>
      <c r="CM556" s="33"/>
      <c r="CN556" s="33"/>
      <c r="CO556" s="33"/>
      <c r="CP556" s="33"/>
    </row>
    <row r="557" spans="1:94" x14ac:dyDescent="0.25">
      <c r="A557" s="88"/>
      <c r="M557" s="69"/>
      <c r="N557" s="33"/>
      <c r="O557" s="33"/>
      <c r="P557" s="33"/>
      <c r="Q557" s="33"/>
      <c r="R557" s="33"/>
      <c r="S557" s="33"/>
      <c r="T557" s="33"/>
      <c r="U557" s="33"/>
      <c r="V557" s="33"/>
      <c r="W557" s="33"/>
      <c r="X557" s="33"/>
      <c r="Y557" s="33"/>
      <c r="Z557" s="33"/>
      <c r="AA557" s="33"/>
      <c r="AB557" s="33"/>
      <c r="AC557" s="33"/>
      <c r="AD557" s="33"/>
      <c r="AE557" s="33"/>
      <c r="AF557" s="33"/>
      <c r="AG557" s="33"/>
      <c r="AH557" s="33"/>
      <c r="AI557" s="33"/>
      <c r="AJ557" s="33"/>
      <c r="AK557" s="33"/>
      <c r="AL557" s="33"/>
      <c r="AM557" s="33"/>
      <c r="AN557" s="33"/>
      <c r="AO557" s="33"/>
      <c r="AP557" s="33"/>
      <c r="AQ557" s="33"/>
      <c r="AR557" s="33"/>
      <c r="AS557" s="33"/>
      <c r="AT557" s="33"/>
      <c r="AU557" s="33"/>
      <c r="AV557" s="33"/>
      <c r="AW557" s="33"/>
      <c r="AX557" s="33"/>
      <c r="AY557" s="33"/>
      <c r="AZ557" s="33"/>
      <c r="BA557" s="33"/>
      <c r="BB557" s="33"/>
      <c r="BC557" s="33"/>
      <c r="BD557" s="33"/>
      <c r="BE557" s="33"/>
      <c r="BF557" s="33"/>
      <c r="BG557" s="33"/>
      <c r="BH557" s="33"/>
      <c r="BI557" s="33"/>
      <c r="BJ557" s="33"/>
      <c r="BK557" s="33"/>
      <c r="BL557" s="33"/>
      <c r="BM557" s="33"/>
      <c r="BN557" s="33"/>
      <c r="BO557" s="33"/>
      <c r="BP557" s="33"/>
      <c r="BQ557" s="33"/>
      <c r="BR557" s="33"/>
      <c r="BS557" s="33"/>
      <c r="BT557" s="33"/>
      <c r="BU557" s="33"/>
      <c r="BV557" s="33"/>
      <c r="BW557" s="33"/>
      <c r="BX557" s="33"/>
      <c r="BY557" s="33"/>
      <c r="BZ557" s="33"/>
      <c r="CA557" s="33"/>
      <c r="CB557" s="33"/>
      <c r="CC557" s="33"/>
      <c r="CD557" s="33"/>
      <c r="CE557" s="33"/>
      <c r="CF557" s="33"/>
      <c r="CG557" s="33"/>
      <c r="CH557" s="33"/>
      <c r="CI557" s="33"/>
      <c r="CJ557" s="33"/>
      <c r="CK557" s="33"/>
      <c r="CL557" s="33"/>
      <c r="CM557" s="33"/>
      <c r="CN557" s="33"/>
      <c r="CO557" s="33"/>
      <c r="CP557" s="33"/>
    </row>
    <row r="558" spans="1:94" x14ac:dyDescent="0.25">
      <c r="A558" s="88"/>
      <c r="M558" s="69"/>
      <c r="N558" s="33"/>
      <c r="O558" s="33"/>
      <c r="P558" s="33"/>
      <c r="Q558" s="33"/>
      <c r="R558" s="33"/>
      <c r="S558" s="33"/>
      <c r="T558" s="33"/>
      <c r="U558" s="33"/>
      <c r="V558" s="33"/>
      <c r="W558" s="33"/>
      <c r="X558" s="33"/>
      <c r="Y558" s="33"/>
      <c r="Z558" s="33"/>
      <c r="AA558" s="33"/>
      <c r="AB558" s="33"/>
      <c r="AC558" s="33"/>
      <c r="AD558" s="33"/>
      <c r="AE558" s="33"/>
      <c r="AF558" s="33"/>
      <c r="AG558" s="33"/>
      <c r="AH558" s="33"/>
      <c r="AI558" s="33"/>
      <c r="AJ558" s="33"/>
      <c r="AK558" s="33"/>
      <c r="AL558" s="33"/>
      <c r="AM558" s="33"/>
      <c r="AN558" s="33"/>
      <c r="AO558" s="33"/>
      <c r="AP558" s="33"/>
      <c r="AQ558" s="33"/>
      <c r="AR558" s="33"/>
      <c r="AS558" s="33"/>
      <c r="AT558" s="33"/>
      <c r="AU558" s="33"/>
      <c r="AV558" s="33"/>
      <c r="AW558" s="33"/>
      <c r="AX558" s="33"/>
      <c r="AY558" s="33"/>
      <c r="AZ558" s="33"/>
      <c r="BA558" s="33"/>
      <c r="BB558" s="33"/>
      <c r="BC558" s="33"/>
      <c r="BD558" s="33"/>
      <c r="BE558" s="33"/>
      <c r="BF558" s="33"/>
      <c r="BG558" s="33"/>
      <c r="BH558" s="33"/>
      <c r="BI558" s="33"/>
      <c r="BJ558" s="33"/>
      <c r="BK558" s="33"/>
      <c r="BL558" s="33"/>
      <c r="BM558" s="33"/>
      <c r="BN558" s="33"/>
      <c r="BO558" s="33"/>
      <c r="BP558" s="33"/>
      <c r="BQ558" s="33"/>
      <c r="BR558" s="33"/>
      <c r="BS558" s="33"/>
      <c r="BT558" s="33"/>
      <c r="BU558" s="33"/>
      <c r="BV558" s="33"/>
      <c r="BW558" s="33"/>
      <c r="BX558" s="33"/>
      <c r="BY558" s="33"/>
      <c r="BZ558" s="33"/>
      <c r="CA558" s="33"/>
      <c r="CB558" s="33"/>
      <c r="CC558" s="33"/>
      <c r="CD558" s="33"/>
      <c r="CE558" s="33"/>
      <c r="CF558" s="33"/>
      <c r="CG558" s="33"/>
      <c r="CH558" s="33"/>
      <c r="CI558" s="33"/>
      <c r="CJ558" s="33"/>
      <c r="CK558" s="33"/>
      <c r="CL558" s="33"/>
      <c r="CM558" s="33"/>
      <c r="CN558" s="33"/>
      <c r="CO558" s="33"/>
      <c r="CP558" s="33"/>
    </row>
    <row r="559" spans="1:94" x14ac:dyDescent="0.25">
      <c r="A559" s="88"/>
      <c r="M559" s="69"/>
      <c r="N559" s="33"/>
      <c r="O559" s="33"/>
      <c r="P559" s="33"/>
      <c r="Q559" s="33"/>
      <c r="R559" s="33"/>
      <c r="S559" s="33"/>
      <c r="T559" s="33"/>
      <c r="U559" s="33"/>
      <c r="V559" s="33"/>
      <c r="W559" s="33"/>
      <c r="X559" s="33"/>
      <c r="Y559" s="33"/>
      <c r="Z559" s="33"/>
      <c r="AA559" s="33"/>
      <c r="AB559" s="33"/>
      <c r="AC559" s="33"/>
      <c r="AD559" s="33"/>
      <c r="AE559" s="33"/>
      <c r="AF559" s="33"/>
      <c r="AG559" s="33"/>
      <c r="AH559" s="33"/>
      <c r="AI559" s="33"/>
      <c r="AJ559" s="33"/>
      <c r="AK559" s="33"/>
      <c r="AL559" s="33"/>
      <c r="AM559" s="33"/>
      <c r="AN559" s="33"/>
      <c r="AO559" s="33"/>
      <c r="AP559" s="33"/>
      <c r="AQ559" s="33"/>
      <c r="AR559" s="33"/>
      <c r="AS559" s="33"/>
      <c r="AT559" s="33"/>
      <c r="AU559" s="33"/>
      <c r="AV559" s="33"/>
      <c r="AW559" s="33"/>
      <c r="AX559" s="33"/>
      <c r="AY559" s="33"/>
      <c r="AZ559" s="33"/>
      <c r="BA559" s="33"/>
      <c r="BB559" s="33"/>
      <c r="BC559" s="33"/>
      <c r="BD559" s="33"/>
      <c r="BE559" s="33"/>
      <c r="BF559" s="33"/>
      <c r="BG559" s="33"/>
      <c r="BH559" s="33"/>
      <c r="BI559" s="33"/>
      <c r="BJ559" s="33"/>
      <c r="BK559" s="33"/>
      <c r="BL559" s="33"/>
      <c r="BM559" s="33"/>
      <c r="BN559" s="33"/>
      <c r="BO559" s="33"/>
      <c r="BP559" s="33"/>
      <c r="BQ559" s="33"/>
      <c r="BR559" s="33"/>
      <c r="BS559" s="33"/>
      <c r="BT559" s="33"/>
      <c r="BU559" s="33"/>
      <c r="BV559" s="33"/>
      <c r="BW559" s="33"/>
      <c r="BX559" s="33"/>
      <c r="BY559" s="33"/>
      <c r="BZ559" s="33"/>
      <c r="CA559" s="33"/>
      <c r="CB559" s="33"/>
      <c r="CC559" s="33"/>
      <c r="CD559" s="33"/>
      <c r="CE559" s="33"/>
      <c r="CF559" s="33"/>
      <c r="CG559" s="33"/>
      <c r="CH559" s="33"/>
      <c r="CI559" s="33"/>
      <c r="CJ559" s="33"/>
      <c r="CK559" s="33"/>
      <c r="CL559" s="33"/>
      <c r="CM559" s="33"/>
      <c r="CN559" s="33"/>
      <c r="CO559" s="33"/>
      <c r="CP559" s="33"/>
    </row>
    <row r="560" spans="1:94" x14ac:dyDescent="0.25">
      <c r="A560" s="88"/>
      <c r="M560" s="69"/>
      <c r="N560" s="33"/>
      <c r="O560" s="33"/>
      <c r="P560" s="33"/>
      <c r="Q560" s="33"/>
      <c r="R560" s="33"/>
      <c r="S560" s="33"/>
      <c r="T560" s="33"/>
      <c r="U560" s="33"/>
      <c r="V560" s="33"/>
      <c r="W560" s="33"/>
      <c r="X560" s="33"/>
      <c r="Y560" s="33"/>
      <c r="Z560" s="33"/>
      <c r="AA560" s="33"/>
      <c r="AB560" s="33"/>
      <c r="AC560" s="33"/>
      <c r="AD560" s="33"/>
      <c r="AE560" s="33"/>
      <c r="AF560" s="33"/>
      <c r="AG560" s="33"/>
      <c r="AH560" s="33"/>
      <c r="AI560" s="33"/>
      <c r="AJ560" s="33"/>
      <c r="AK560" s="33"/>
      <c r="AL560" s="33"/>
      <c r="AM560" s="33"/>
      <c r="AN560" s="33"/>
      <c r="AO560" s="33"/>
      <c r="AP560" s="33"/>
      <c r="AQ560" s="33"/>
      <c r="AR560" s="33"/>
      <c r="AS560" s="33"/>
      <c r="AT560" s="33"/>
      <c r="AU560" s="33"/>
      <c r="AV560" s="33"/>
      <c r="AW560" s="33"/>
      <c r="AX560" s="33"/>
      <c r="AY560" s="33"/>
      <c r="AZ560" s="33"/>
      <c r="BA560" s="33"/>
      <c r="BB560" s="33"/>
      <c r="BC560" s="33"/>
      <c r="BD560" s="33"/>
      <c r="BE560" s="33"/>
      <c r="BF560" s="33"/>
      <c r="BG560" s="33"/>
      <c r="BH560" s="33"/>
      <c r="BI560" s="33"/>
      <c r="BJ560" s="33"/>
      <c r="BK560" s="33"/>
      <c r="BL560" s="33"/>
      <c r="BM560" s="33"/>
      <c r="BN560" s="33"/>
      <c r="BO560" s="33"/>
      <c r="BP560" s="33"/>
      <c r="BQ560" s="33"/>
      <c r="BR560" s="33"/>
      <c r="BS560" s="33"/>
      <c r="BT560" s="33"/>
      <c r="BU560" s="33"/>
      <c r="BV560" s="33"/>
      <c r="BW560" s="33"/>
      <c r="BX560" s="33"/>
      <c r="BY560" s="33"/>
      <c r="BZ560" s="33"/>
      <c r="CA560" s="33"/>
      <c r="CB560" s="33"/>
      <c r="CC560" s="33"/>
      <c r="CD560" s="33"/>
      <c r="CE560" s="33"/>
      <c r="CF560" s="33"/>
      <c r="CG560" s="33"/>
      <c r="CH560" s="33"/>
      <c r="CI560" s="33"/>
      <c r="CJ560" s="33"/>
      <c r="CK560" s="33"/>
      <c r="CL560" s="33"/>
      <c r="CM560" s="33"/>
      <c r="CN560" s="33"/>
      <c r="CO560" s="33"/>
      <c r="CP560" s="33"/>
    </row>
    <row r="561" spans="1:94" x14ac:dyDescent="0.25">
      <c r="A561" s="88"/>
      <c r="M561" s="69"/>
      <c r="N561" s="33"/>
      <c r="O561" s="33"/>
      <c r="P561" s="33"/>
      <c r="Q561" s="33"/>
      <c r="R561" s="33"/>
      <c r="S561" s="33"/>
      <c r="T561" s="33"/>
      <c r="U561" s="33"/>
      <c r="V561" s="33"/>
      <c r="W561" s="33"/>
      <c r="X561" s="33"/>
      <c r="Y561" s="33"/>
      <c r="Z561" s="33"/>
      <c r="AA561" s="33"/>
      <c r="AB561" s="33"/>
      <c r="AC561" s="33"/>
      <c r="AD561" s="33"/>
      <c r="AE561" s="33"/>
      <c r="AF561" s="33"/>
      <c r="AG561" s="33"/>
      <c r="AH561" s="33"/>
      <c r="AI561" s="33"/>
      <c r="AJ561" s="33"/>
      <c r="AK561" s="33"/>
      <c r="AL561" s="33"/>
      <c r="AM561" s="33"/>
      <c r="AN561" s="33"/>
      <c r="AO561" s="33"/>
      <c r="AP561" s="33"/>
      <c r="AQ561" s="33"/>
      <c r="AR561" s="33"/>
      <c r="AS561" s="33"/>
      <c r="AT561" s="33"/>
      <c r="AU561" s="33"/>
      <c r="AV561" s="33"/>
      <c r="AW561" s="33"/>
      <c r="AX561" s="33"/>
      <c r="AY561" s="33"/>
      <c r="AZ561" s="33"/>
      <c r="BA561" s="33"/>
      <c r="BB561" s="33"/>
      <c r="BC561" s="33"/>
      <c r="BD561" s="33"/>
      <c r="BE561" s="33"/>
      <c r="BF561" s="33"/>
      <c r="BG561" s="33"/>
      <c r="BH561" s="33"/>
      <c r="BI561" s="33"/>
      <c r="BJ561" s="33"/>
      <c r="BK561" s="33"/>
      <c r="BL561" s="33"/>
      <c r="BM561" s="33"/>
      <c r="BN561" s="33"/>
      <c r="BO561" s="33"/>
      <c r="BP561" s="33"/>
      <c r="BQ561" s="33"/>
      <c r="BR561" s="33"/>
      <c r="BS561" s="33"/>
      <c r="BT561" s="33"/>
      <c r="BU561" s="33"/>
      <c r="BV561" s="33"/>
      <c r="BW561" s="33"/>
      <c r="BX561" s="33"/>
      <c r="BY561" s="33"/>
      <c r="BZ561" s="33"/>
      <c r="CA561" s="33"/>
      <c r="CB561" s="33"/>
      <c r="CC561" s="33"/>
      <c r="CD561" s="33"/>
      <c r="CE561" s="33"/>
      <c r="CF561" s="33"/>
      <c r="CG561" s="33"/>
      <c r="CH561" s="33"/>
      <c r="CI561" s="33"/>
      <c r="CJ561" s="33"/>
      <c r="CK561" s="33"/>
      <c r="CL561" s="33"/>
      <c r="CM561" s="33"/>
      <c r="CN561" s="33"/>
      <c r="CO561" s="33"/>
      <c r="CP561" s="33"/>
    </row>
    <row r="562" spans="1:94" x14ac:dyDescent="0.25">
      <c r="A562" s="88"/>
      <c r="M562" s="69"/>
      <c r="N562" s="33"/>
      <c r="O562" s="33"/>
      <c r="P562" s="33"/>
      <c r="Q562" s="33"/>
      <c r="R562" s="33"/>
      <c r="S562" s="33"/>
      <c r="T562" s="33"/>
      <c r="U562" s="33"/>
      <c r="V562" s="33"/>
      <c r="W562" s="33"/>
      <c r="X562" s="33"/>
      <c r="Y562" s="33"/>
      <c r="Z562" s="33"/>
      <c r="AA562" s="33"/>
      <c r="AB562" s="33"/>
      <c r="AC562" s="33"/>
      <c r="AD562" s="33"/>
      <c r="AE562" s="33"/>
      <c r="AF562" s="33"/>
      <c r="AG562" s="33"/>
      <c r="AH562" s="33"/>
      <c r="AI562" s="33"/>
      <c r="AJ562" s="33"/>
      <c r="AK562" s="33"/>
      <c r="AL562" s="33"/>
      <c r="AM562" s="33"/>
      <c r="AN562" s="33"/>
      <c r="AO562" s="33"/>
      <c r="AP562" s="33"/>
      <c r="AQ562" s="33"/>
      <c r="AR562" s="33"/>
      <c r="AS562" s="33"/>
      <c r="AT562" s="33"/>
      <c r="AU562" s="33"/>
      <c r="AV562" s="33"/>
      <c r="AW562" s="33"/>
      <c r="AX562" s="33"/>
      <c r="AY562" s="33"/>
      <c r="AZ562" s="33"/>
      <c r="BA562" s="33"/>
      <c r="BB562" s="33"/>
      <c r="BC562" s="33"/>
      <c r="BD562" s="33"/>
      <c r="BE562" s="33"/>
      <c r="BF562" s="33"/>
      <c r="BG562" s="33"/>
      <c r="BH562" s="33"/>
      <c r="BI562" s="33"/>
      <c r="BJ562" s="33"/>
      <c r="BK562" s="33"/>
      <c r="BL562" s="33"/>
      <c r="BM562" s="33"/>
      <c r="BN562" s="33"/>
      <c r="BO562" s="33"/>
      <c r="BP562" s="33"/>
      <c r="BQ562" s="33"/>
      <c r="BR562" s="33"/>
      <c r="BS562" s="33"/>
      <c r="BT562" s="33"/>
      <c r="BU562" s="33"/>
      <c r="BV562" s="33"/>
      <c r="BW562" s="33"/>
      <c r="BX562" s="33"/>
      <c r="BY562" s="33"/>
      <c r="BZ562" s="33"/>
      <c r="CA562" s="33"/>
      <c r="CB562" s="33"/>
      <c r="CC562" s="33"/>
      <c r="CD562" s="33"/>
      <c r="CE562" s="33"/>
      <c r="CF562" s="33"/>
      <c r="CG562" s="33"/>
      <c r="CH562" s="33"/>
      <c r="CI562" s="33"/>
      <c r="CJ562" s="33"/>
      <c r="CK562" s="33"/>
      <c r="CL562" s="33"/>
      <c r="CM562" s="33"/>
      <c r="CN562" s="33"/>
      <c r="CO562" s="33"/>
      <c r="CP562" s="33"/>
    </row>
    <row r="563" spans="1:94" x14ac:dyDescent="0.25">
      <c r="A563" s="88"/>
      <c r="M563" s="69"/>
      <c r="N563" s="33"/>
      <c r="O563" s="33"/>
      <c r="P563" s="33"/>
      <c r="Q563" s="33"/>
      <c r="R563" s="33"/>
      <c r="S563" s="33"/>
      <c r="T563" s="33"/>
      <c r="U563" s="33"/>
      <c r="V563" s="33"/>
      <c r="W563" s="33"/>
      <c r="X563" s="33"/>
      <c r="Y563" s="33"/>
      <c r="Z563" s="33"/>
      <c r="AA563" s="33"/>
      <c r="AB563" s="33"/>
      <c r="AC563" s="33"/>
      <c r="AD563" s="33"/>
      <c r="AE563" s="33"/>
      <c r="AF563" s="33"/>
      <c r="AG563" s="33"/>
      <c r="AH563" s="33"/>
      <c r="AI563" s="33"/>
      <c r="AJ563" s="33"/>
      <c r="AK563" s="33"/>
      <c r="AL563" s="33"/>
      <c r="AM563" s="33"/>
      <c r="AN563" s="33"/>
      <c r="AO563" s="33"/>
      <c r="AP563" s="33"/>
      <c r="AQ563" s="33"/>
      <c r="AR563" s="33"/>
      <c r="AS563" s="33"/>
      <c r="AT563" s="33"/>
      <c r="AU563" s="33"/>
      <c r="AV563" s="33"/>
      <c r="AW563" s="33"/>
      <c r="AX563" s="33"/>
      <c r="AY563" s="33"/>
      <c r="AZ563" s="33"/>
      <c r="BA563" s="33"/>
      <c r="BB563" s="33"/>
      <c r="BC563" s="33"/>
      <c r="BD563" s="33"/>
      <c r="BE563" s="33"/>
      <c r="BF563" s="33"/>
      <c r="BG563" s="33"/>
      <c r="BH563" s="33"/>
      <c r="BI563" s="33"/>
      <c r="BJ563" s="33"/>
      <c r="BK563" s="33"/>
      <c r="BL563" s="33"/>
      <c r="BM563" s="33"/>
      <c r="BN563" s="33"/>
      <c r="BO563" s="33"/>
      <c r="BP563" s="33"/>
      <c r="BQ563" s="33"/>
      <c r="BR563" s="33"/>
      <c r="BS563" s="33"/>
      <c r="BT563" s="33"/>
      <c r="BU563" s="33"/>
      <c r="BV563" s="33"/>
      <c r="BW563" s="33"/>
      <c r="BX563" s="33"/>
      <c r="BY563" s="33"/>
      <c r="BZ563" s="33"/>
      <c r="CA563" s="33"/>
      <c r="CB563" s="33"/>
      <c r="CC563" s="33"/>
      <c r="CD563" s="33"/>
      <c r="CE563" s="33"/>
      <c r="CF563" s="33"/>
      <c r="CG563" s="33"/>
      <c r="CH563" s="33"/>
      <c r="CI563" s="33"/>
      <c r="CJ563" s="33"/>
      <c r="CK563" s="33"/>
      <c r="CL563" s="33"/>
      <c r="CM563" s="33"/>
      <c r="CN563" s="33"/>
      <c r="CO563" s="33"/>
      <c r="CP563" s="33"/>
    </row>
    <row r="564" spans="1:94" x14ac:dyDescent="0.25">
      <c r="A564" s="88"/>
      <c r="M564" s="69"/>
      <c r="N564" s="33"/>
      <c r="O564" s="33"/>
      <c r="P564" s="33"/>
      <c r="Q564" s="33"/>
      <c r="R564" s="33"/>
      <c r="S564" s="33"/>
      <c r="T564" s="33"/>
      <c r="U564" s="33"/>
      <c r="V564" s="33"/>
      <c r="W564" s="33"/>
      <c r="X564" s="33"/>
      <c r="Y564" s="33"/>
      <c r="Z564" s="33"/>
      <c r="AA564" s="33"/>
      <c r="AB564" s="33"/>
      <c r="AC564" s="33"/>
      <c r="AD564" s="33"/>
      <c r="AE564" s="33"/>
      <c r="AF564" s="33"/>
      <c r="AG564" s="33"/>
      <c r="AH564" s="33"/>
      <c r="AI564" s="33"/>
      <c r="AJ564" s="33"/>
      <c r="AK564" s="33"/>
      <c r="AL564" s="33"/>
      <c r="AM564" s="33"/>
      <c r="AN564" s="33"/>
      <c r="AO564" s="33"/>
      <c r="AP564" s="33"/>
      <c r="AQ564" s="33"/>
      <c r="AR564" s="33"/>
      <c r="AS564" s="33"/>
      <c r="AT564" s="33"/>
      <c r="AU564" s="33"/>
      <c r="AV564" s="33"/>
      <c r="AW564" s="33"/>
      <c r="AX564" s="33"/>
      <c r="AY564" s="33"/>
      <c r="AZ564" s="33"/>
      <c r="BA564" s="33"/>
      <c r="BB564" s="33"/>
      <c r="BC564" s="33"/>
      <c r="BD564" s="33"/>
      <c r="BE564" s="33"/>
      <c r="BF564" s="33"/>
      <c r="BG564" s="33"/>
      <c r="BH564" s="33"/>
      <c r="BI564" s="33"/>
      <c r="BJ564" s="33"/>
      <c r="BK564" s="33"/>
      <c r="BL564" s="33"/>
      <c r="BM564" s="33"/>
      <c r="BN564" s="33"/>
      <c r="BO564" s="33"/>
      <c r="BP564" s="33"/>
      <c r="BQ564" s="33"/>
      <c r="BR564" s="33"/>
      <c r="BS564" s="33"/>
      <c r="BT564" s="33"/>
      <c r="BU564" s="33"/>
      <c r="BV564" s="33"/>
      <c r="BW564" s="33"/>
      <c r="BX564" s="33"/>
      <c r="BY564" s="33"/>
      <c r="BZ564" s="33"/>
      <c r="CA564" s="33"/>
      <c r="CB564" s="33"/>
      <c r="CC564" s="33"/>
      <c r="CD564" s="33"/>
      <c r="CE564" s="33"/>
      <c r="CF564" s="33"/>
      <c r="CG564" s="33"/>
      <c r="CH564" s="33"/>
      <c r="CI564" s="33"/>
      <c r="CJ564" s="33"/>
      <c r="CK564" s="33"/>
      <c r="CL564" s="33"/>
      <c r="CM564" s="33"/>
      <c r="CN564" s="33"/>
      <c r="CO564" s="33"/>
      <c r="CP564" s="33"/>
    </row>
    <row r="565" spans="1:94" x14ac:dyDescent="0.25">
      <c r="A565" s="88"/>
      <c r="M565" s="69"/>
      <c r="N565" s="33"/>
      <c r="O565" s="33"/>
      <c r="P565" s="33"/>
      <c r="Q565" s="33"/>
      <c r="R565" s="33"/>
      <c r="S565" s="33"/>
      <c r="T565" s="33"/>
      <c r="U565" s="33"/>
      <c r="V565" s="33"/>
      <c r="W565" s="33"/>
      <c r="X565" s="33"/>
      <c r="Y565" s="33"/>
      <c r="Z565" s="33"/>
      <c r="AA565" s="33"/>
      <c r="AB565" s="33"/>
      <c r="AC565" s="33"/>
      <c r="AD565" s="33"/>
      <c r="AE565" s="33"/>
      <c r="AF565" s="33"/>
      <c r="AG565" s="33"/>
      <c r="AH565" s="33"/>
      <c r="AI565" s="33"/>
      <c r="AJ565" s="33"/>
      <c r="AK565" s="33"/>
      <c r="AL565" s="33"/>
      <c r="AM565" s="33"/>
      <c r="AN565" s="33"/>
      <c r="AO565" s="33"/>
      <c r="AP565" s="33"/>
      <c r="AQ565" s="33"/>
      <c r="AR565" s="33"/>
      <c r="AS565" s="33"/>
      <c r="AT565" s="33"/>
      <c r="AU565" s="33"/>
      <c r="AV565" s="33"/>
      <c r="AW565" s="33"/>
      <c r="AX565" s="33"/>
      <c r="AY565" s="33"/>
      <c r="AZ565" s="33"/>
      <c r="BA565" s="33"/>
      <c r="BB565" s="33"/>
      <c r="BC565" s="33"/>
      <c r="BD565" s="33"/>
      <c r="BE565" s="33"/>
      <c r="BF565" s="33"/>
      <c r="BG565" s="33"/>
      <c r="BH565" s="33"/>
      <c r="BI565" s="33"/>
      <c r="BJ565" s="33"/>
      <c r="BK565" s="33"/>
      <c r="BL565" s="33"/>
      <c r="BM565" s="33"/>
      <c r="BN565" s="33"/>
      <c r="BO565" s="33"/>
      <c r="BP565" s="33"/>
      <c r="BQ565" s="33"/>
      <c r="BR565" s="33"/>
      <c r="BS565" s="33"/>
      <c r="BT565" s="33"/>
      <c r="BU565" s="33"/>
      <c r="BV565" s="33"/>
      <c r="BW565" s="33"/>
      <c r="BX565" s="33"/>
      <c r="BY565" s="33"/>
      <c r="BZ565" s="33"/>
      <c r="CA565" s="33"/>
      <c r="CB565" s="33"/>
      <c r="CC565" s="33"/>
      <c r="CD565" s="33"/>
      <c r="CE565" s="33"/>
      <c r="CF565" s="33"/>
      <c r="CG565" s="33"/>
      <c r="CH565" s="33"/>
      <c r="CI565" s="33"/>
      <c r="CJ565" s="33"/>
      <c r="CK565" s="33"/>
      <c r="CL565" s="33"/>
      <c r="CM565" s="33"/>
      <c r="CN565" s="33"/>
      <c r="CO565" s="33"/>
      <c r="CP565" s="33"/>
    </row>
    <row r="566" spans="1:94" x14ac:dyDescent="0.25">
      <c r="A566" s="88"/>
      <c r="M566" s="69"/>
      <c r="N566" s="33"/>
      <c r="O566" s="33"/>
      <c r="P566" s="33"/>
      <c r="Q566" s="33"/>
      <c r="R566" s="33"/>
      <c r="S566" s="33"/>
      <c r="T566" s="33"/>
      <c r="U566" s="33"/>
      <c r="V566" s="33"/>
      <c r="W566" s="33"/>
      <c r="X566" s="33"/>
      <c r="Y566" s="33"/>
      <c r="Z566" s="33"/>
      <c r="AA566" s="33"/>
      <c r="AB566" s="33"/>
      <c r="AC566" s="33"/>
      <c r="AD566" s="33"/>
      <c r="AE566" s="33"/>
      <c r="AF566" s="33"/>
      <c r="AG566" s="33"/>
      <c r="AH566" s="33"/>
      <c r="AI566" s="33"/>
      <c r="AJ566" s="33"/>
      <c r="AK566" s="33"/>
      <c r="AL566" s="33"/>
      <c r="AM566" s="33"/>
      <c r="AN566" s="33"/>
      <c r="AO566" s="33"/>
      <c r="AP566" s="33"/>
      <c r="AQ566" s="33"/>
      <c r="AR566" s="33"/>
      <c r="AS566" s="33"/>
      <c r="AT566" s="33"/>
      <c r="AU566" s="33"/>
      <c r="AV566" s="33"/>
      <c r="AW566" s="33"/>
      <c r="AX566" s="33"/>
      <c r="AY566" s="33"/>
      <c r="AZ566" s="33"/>
      <c r="BA566" s="33"/>
      <c r="BB566" s="33"/>
      <c r="BC566" s="33"/>
      <c r="BD566" s="33"/>
      <c r="BE566" s="33"/>
      <c r="BF566" s="33"/>
      <c r="BG566" s="33"/>
      <c r="BH566" s="33"/>
      <c r="BI566" s="33"/>
      <c r="BJ566" s="33"/>
      <c r="BK566" s="33"/>
      <c r="BL566" s="33"/>
      <c r="BM566" s="33"/>
      <c r="BN566" s="33"/>
      <c r="BO566" s="33"/>
      <c r="BP566" s="33"/>
      <c r="BQ566" s="33"/>
      <c r="BR566" s="33"/>
      <c r="BS566" s="33"/>
      <c r="BT566" s="33"/>
      <c r="BU566" s="33"/>
      <c r="BV566" s="33"/>
      <c r="BW566" s="33"/>
      <c r="BX566" s="33"/>
      <c r="BY566" s="33"/>
      <c r="BZ566" s="33"/>
      <c r="CA566" s="33"/>
      <c r="CB566" s="33"/>
      <c r="CC566" s="33"/>
      <c r="CD566" s="33"/>
      <c r="CE566" s="33"/>
      <c r="CF566" s="33"/>
      <c r="CG566" s="33"/>
      <c r="CH566" s="33"/>
      <c r="CI566" s="33"/>
      <c r="CJ566" s="33"/>
      <c r="CK566" s="33"/>
      <c r="CL566" s="33"/>
      <c r="CM566" s="33"/>
      <c r="CN566" s="33"/>
      <c r="CO566" s="33"/>
      <c r="CP566" s="33"/>
    </row>
    <row r="567" spans="1:94" x14ac:dyDescent="0.25">
      <c r="A567" s="88"/>
      <c r="M567" s="69"/>
      <c r="N567" s="33"/>
      <c r="O567" s="33"/>
      <c r="P567" s="33"/>
      <c r="Q567" s="33"/>
      <c r="R567" s="33"/>
      <c r="S567" s="33"/>
      <c r="T567" s="33"/>
      <c r="U567" s="33"/>
      <c r="V567" s="33"/>
      <c r="W567" s="33"/>
      <c r="X567" s="33"/>
      <c r="Y567" s="33"/>
      <c r="Z567" s="33"/>
      <c r="AA567" s="33"/>
      <c r="AB567" s="33"/>
      <c r="AC567" s="33"/>
      <c r="AD567" s="33"/>
      <c r="AE567" s="33"/>
      <c r="AF567" s="33"/>
      <c r="AG567" s="33"/>
      <c r="AH567" s="33"/>
      <c r="AI567" s="33"/>
      <c r="AJ567" s="33"/>
      <c r="AK567" s="33"/>
      <c r="AL567" s="33"/>
      <c r="AM567" s="33"/>
      <c r="AN567" s="33"/>
      <c r="AO567" s="33"/>
      <c r="AP567" s="33"/>
      <c r="AQ567" s="33"/>
      <c r="AR567" s="33"/>
      <c r="AS567" s="33"/>
      <c r="AT567" s="33"/>
      <c r="AU567" s="33"/>
      <c r="AV567" s="33"/>
      <c r="AW567" s="33"/>
      <c r="AX567" s="33"/>
      <c r="AY567" s="33"/>
      <c r="AZ567" s="33"/>
      <c r="BA567" s="33"/>
      <c r="BB567" s="33"/>
      <c r="BC567" s="33"/>
      <c r="BD567" s="33"/>
      <c r="BE567" s="33"/>
      <c r="BF567" s="33"/>
      <c r="BG567" s="33"/>
      <c r="BH567" s="33"/>
      <c r="BI567" s="33"/>
      <c r="BJ567" s="33"/>
      <c r="BK567" s="33"/>
      <c r="BL567" s="33"/>
      <c r="BM567" s="33"/>
      <c r="BN567" s="33"/>
      <c r="BO567" s="33"/>
      <c r="BP567" s="33"/>
      <c r="BQ567" s="33"/>
      <c r="BR567" s="33"/>
      <c r="BS567" s="33"/>
      <c r="BT567" s="33"/>
      <c r="BU567" s="33"/>
      <c r="BV567" s="33"/>
      <c r="BW567" s="33"/>
      <c r="BX567" s="33"/>
      <c r="BY567" s="33"/>
      <c r="BZ567" s="33"/>
      <c r="CA567" s="33"/>
      <c r="CB567" s="33"/>
      <c r="CC567" s="33"/>
      <c r="CD567" s="33"/>
      <c r="CE567" s="33"/>
      <c r="CF567" s="33"/>
      <c r="CG567" s="33"/>
      <c r="CH567" s="33"/>
      <c r="CI567" s="33"/>
      <c r="CJ567" s="33"/>
      <c r="CK567" s="33"/>
      <c r="CL567" s="33"/>
      <c r="CM567" s="33"/>
      <c r="CN567" s="33"/>
      <c r="CO567" s="33"/>
      <c r="CP567" s="33"/>
    </row>
    <row r="568" spans="1:94" x14ac:dyDescent="0.25">
      <c r="A568" s="88"/>
      <c r="M568" s="69"/>
      <c r="N568" s="33"/>
      <c r="O568" s="33"/>
      <c r="P568" s="33"/>
      <c r="Q568" s="33"/>
      <c r="R568" s="33"/>
      <c r="S568" s="33"/>
      <c r="T568" s="33"/>
      <c r="U568" s="33"/>
      <c r="V568" s="33"/>
      <c r="W568" s="33"/>
      <c r="X568" s="33"/>
      <c r="Y568" s="33"/>
      <c r="Z568" s="33"/>
      <c r="AA568" s="33"/>
      <c r="AB568" s="33"/>
      <c r="AC568" s="33"/>
      <c r="AD568" s="33"/>
      <c r="AE568" s="33"/>
      <c r="AF568" s="33"/>
      <c r="AG568" s="33"/>
      <c r="AH568" s="33"/>
      <c r="AI568" s="33"/>
      <c r="AJ568" s="33"/>
      <c r="AK568" s="33"/>
      <c r="AL568" s="33"/>
      <c r="AM568" s="33"/>
      <c r="AN568" s="33"/>
      <c r="AO568" s="33"/>
      <c r="AP568" s="33"/>
      <c r="AQ568" s="33"/>
      <c r="AR568" s="33"/>
      <c r="AS568" s="33"/>
      <c r="AT568" s="33"/>
      <c r="AU568" s="33"/>
      <c r="AV568" s="33"/>
      <c r="AW568" s="33"/>
      <c r="AX568" s="33"/>
      <c r="AY568" s="33"/>
      <c r="AZ568" s="33"/>
      <c r="BA568" s="33"/>
      <c r="BB568" s="33"/>
      <c r="BC568" s="33"/>
      <c r="BD568" s="33"/>
      <c r="BE568" s="33"/>
      <c r="BF568" s="33"/>
      <c r="BG568" s="33"/>
      <c r="BH568" s="33"/>
      <c r="BI568" s="33"/>
      <c r="BJ568" s="33"/>
      <c r="BK568" s="33"/>
      <c r="BL568" s="33"/>
      <c r="BM568" s="33"/>
      <c r="BN568" s="33"/>
      <c r="BO568" s="33"/>
      <c r="BP568" s="33"/>
      <c r="BQ568" s="33"/>
      <c r="BR568" s="33"/>
      <c r="BS568" s="33"/>
      <c r="BT568" s="33"/>
      <c r="BU568" s="33"/>
      <c r="BV568" s="33"/>
      <c r="BW568" s="33"/>
      <c r="BX568" s="33"/>
      <c r="BY568" s="33"/>
      <c r="BZ568" s="33"/>
      <c r="CA568" s="33"/>
      <c r="CB568" s="33"/>
      <c r="CC568" s="33"/>
      <c r="CD568" s="33"/>
      <c r="CE568" s="33"/>
      <c r="CF568" s="33"/>
      <c r="CG568" s="33"/>
      <c r="CH568" s="33"/>
      <c r="CI568" s="33"/>
      <c r="CJ568" s="33"/>
      <c r="CK568" s="33"/>
      <c r="CL568" s="33"/>
      <c r="CM568" s="33"/>
      <c r="CN568" s="33"/>
      <c r="CO568" s="33"/>
      <c r="CP568" s="33"/>
    </row>
    <row r="569" spans="1:94" x14ac:dyDescent="0.25">
      <c r="A569" s="88"/>
      <c r="M569" s="69"/>
      <c r="N569" s="33"/>
      <c r="O569" s="33"/>
      <c r="P569" s="33"/>
      <c r="Q569" s="33"/>
      <c r="R569" s="33"/>
      <c r="S569" s="33"/>
      <c r="T569" s="33"/>
      <c r="U569" s="33"/>
      <c r="V569" s="33"/>
      <c r="W569" s="33"/>
      <c r="X569" s="33"/>
      <c r="Y569" s="33"/>
      <c r="Z569" s="33"/>
      <c r="AA569" s="33"/>
      <c r="AB569" s="33"/>
      <c r="AC569" s="33"/>
      <c r="AD569" s="33"/>
      <c r="AE569" s="33"/>
      <c r="AF569" s="33"/>
      <c r="AG569" s="33"/>
      <c r="AH569" s="33"/>
      <c r="AI569" s="33"/>
      <c r="AJ569" s="33"/>
      <c r="AK569" s="33"/>
      <c r="AL569" s="33"/>
      <c r="AM569" s="33"/>
      <c r="AN569" s="33"/>
      <c r="AO569" s="33"/>
      <c r="AP569" s="33"/>
      <c r="AQ569" s="33"/>
      <c r="AR569" s="33"/>
      <c r="AS569" s="33"/>
      <c r="AT569" s="33"/>
      <c r="AU569" s="33"/>
      <c r="AV569" s="33"/>
      <c r="AW569" s="33"/>
      <c r="AX569" s="33"/>
      <c r="AY569" s="33"/>
      <c r="AZ569" s="33"/>
      <c r="BA569" s="33"/>
      <c r="BB569" s="33"/>
      <c r="BC569" s="33"/>
      <c r="BD569" s="33"/>
      <c r="BE569" s="33"/>
      <c r="BF569" s="33"/>
      <c r="BG569" s="33"/>
      <c r="BH569" s="33"/>
      <c r="BI569" s="33"/>
      <c r="BJ569" s="33"/>
      <c r="BK569" s="33"/>
      <c r="BL569" s="33"/>
      <c r="BM569" s="33"/>
      <c r="BN569" s="33"/>
      <c r="BO569" s="33"/>
      <c r="BP569" s="33"/>
      <c r="BQ569" s="33"/>
      <c r="BR569" s="33"/>
      <c r="BS569" s="33"/>
      <c r="BT569" s="33"/>
      <c r="BU569" s="33"/>
      <c r="BV569" s="33"/>
      <c r="BW569" s="33"/>
      <c r="BX569" s="33"/>
      <c r="BY569" s="33"/>
      <c r="BZ569" s="33"/>
      <c r="CA569" s="33"/>
      <c r="CB569" s="33"/>
      <c r="CC569" s="33"/>
      <c r="CD569" s="33"/>
      <c r="CE569" s="33"/>
      <c r="CF569" s="33"/>
      <c r="CG569" s="33"/>
      <c r="CH569" s="33"/>
      <c r="CI569" s="33"/>
      <c r="CJ569" s="33"/>
      <c r="CK569" s="33"/>
      <c r="CL569" s="33"/>
      <c r="CM569" s="33"/>
      <c r="CN569" s="33"/>
      <c r="CO569" s="33"/>
      <c r="CP569" s="33"/>
    </row>
    <row r="570" spans="1:94" x14ac:dyDescent="0.25">
      <c r="A570" s="88"/>
      <c r="M570" s="69"/>
      <c r="N570" s="33"/>
      <c r="O570" s="33"/>
      <c r="P570" s="33"/>
      <c r="Q570" s="33"/>
      <c r="R570" s="33"/>
      <c r="S570" s="33"/>
      <c r="T570" s="33"/>
      <c r="U570" s="33"/>
      <c r="V570" s="33"/>
      <c r="W570" s="33"/>
      <c r="X570" s="33"/>
      <c r="Y570" s="33"/>
      <c r="Z570" s="33"/>
      <c r="AA570" s="33"/>
      <c r="AB570" s="33"/>
      <c r="AC570" s="33"/>
      <c r="AD570" s="33"/>
      <c r="AE570" s="33"/>
      <c r="AF570" s="33"/>
      <c r="AG570" s="33"/>
      <c r="AH570" s="33"/>
      <c r="AI570" s="33"/>
      <c r="AJ570" s="33"/>
      <c r="AK570" s="33"/>
      <c r="AL570" s="33"/>
      <c r="AM570" s="33"/>
      <c r="AN570" s="33"/>
      <c r="AO570" s="33"/>
      <c r="AP570" s="33"/>
      <c r="AQ570" s="33"/>
      <c r="AR570" s="33"/>
      <c r="AS570" s="33"/>
      <c r="AT570" s="33"/>
      <c r="AU570" s="33"/>
      <c r="AV570" s="33"/>
      <c r="AW570" s="33"/>
      <c r="AX570" s="33"/>
      <c r="AY570" s="33"/>
      <c r="AZ570" s="33"/>
      <c r="BA570" s="33"/>
      <c r="BB570" s="33"/>
      <c r="BC570" s="33"/>
      <c r="BD570" s="33"/>
      <c r="BE570" s="33"/>
      <c r="BF570" s="33"/>
      <c r="BG570" s="33"/>
      <c r="BH570" s="33"/>
      <c r="BI570" s="33"/>
      <c r="BJ570" s="33"/>
      <c r="BK570" s="33"/>
      <c r="BL570" s="33"/>
      <c r="BM570" s="33"/>
      <c r="BN570" s="33"/>
      <c r="BO570" s="33"/>
      <c r="BP570" s="33"/>
      <c r="BQ570" s="33"/>
      <c r="BR570" s="33"/>
      <c r="BS570" s="33"/>
      <c r="BT570" s="33"/>
      <c r="BU570" s="33"/>
      <c r="BV570" s="33"/>
      <c r="BW570" s="33"/>
      <c r="BX570" s="33"/>
      <c r="BY570" s="33"/>
      <c r="BZ570" s="33"/>
      <c r="CA570" s="33"/>
      <c r="CB570" s="33"/>
      <c r="CC570" s="33"/>
      <c r="CD570" s="33"/>
      <c r="CE570" s="33"/>
      <c r="CF570" s="33"/>
      <c r="CG570" s="33"/>
      <c r="CH570" s="33"/>
      <c r="CI570" s="33"/>
      <c r="CJ570" s="33"/>
      <c r="CK570" s="33"/>
      <c r="CL570" s="33"/>
      <c r="CM570" s="33"/>
      <c r="CN570" s="33"/>
      <c r="CO570" s="33"/>
      <c r="CP570" s="33"/>
    </row>
    <row r="571" spans="1:94" x14ac:dyDescent="0.25">
      <c r="A571" s="88"/>
      <c r="M571" s="69"/>
      <c r="N571" s="33"/>
      <c r="O571" s="33"/>
      <c r="P571" s="33"/>
      <c r="Q571" s="33"/>
      <c r="R571" s="33"/>
      <c r="S571" s="33"/>
      <c r="T571" s="33"/>
      <c r="U571" s="33"/>
      <c r="V571" s="33"/>
      <c r="W571" s="33"/>
      <c r="X571" s="33"/>
      <c r="Y571" s="33"/>
      <c r="Z571" s="33"/>
      <c r="AA571" s="33"/>
      <c r="AB571" s="33"/>
      <c r="AC571" s="33"/>
      <c r="AD571" s="33"/>
      <c r="AE571" s="33"/>
      <c r="AF571" s="33"/>
      <c r="AG571" s="33"/>
      <c r="AH571" s="33"/>
      <c r="AI571" s="33"/>
      <c r="AJ571" s="33"/>
      <c r="AK571" s="33"/>
      <c r="AL571" s="33"/>
      <c r="AM571" s="33"/>
      <c r="AN571" s="33"/>
      <c r="AO571" s="33"/>
      <c r="AP571" s="33"/>
      <c r="AQ571" s="33"/>
      <c r="AR571" s="33"/>
      <c r="AS571" s="33"/>
      <c r="AT571" s="33"/>
      <c r="AU571" s="33"/>
      <c r="AV571" s="33"/>
      <c r="AW571" s="33"/>
      <c r="AX571" s="33"/>
      <c r="AY571" s="33"/>
      <c r="AZ571" s="33"/>
      <c r="BA571" s="33"/>
      <c r="BB571" s="33"/>
      <c r="BC571" s="33"/>
      <c r="BD571" s="33"/>
      <c r="BE571" s="33"/>
      <c r="BF571" s="33"/>
      <c r="BG571" s="33"/>
      <c r="BH571" s="33"/>
      <c r="BI571" s="33"/>
      <c r="BJ571" s="33"/>
      <c r="BK571" s="33"/>
      <c r="BL571" s="33"/>
      <c r="BM571" s="33"/>
      <c r="BN571" s="33"/>
      <c r="BO571" s="33"/>
      <c r="BP571" s="33"/>
      <c r="BQ571" s="33"/>
      <c r="BR571" s="33"/>
      <c r="BS571" s="33"/>
      <c r="BT571" s="33"/>
      <c r="BU571" s="33"/>
      <c r="BV571" s="33"/>
      <c r="BW571" s="33"/>
      <c r="BX571" s="33"/>
      <c r="BY571" s="33"/>
      <c r="BZ571" s="33"/>
      <c r="CA571" s="33"/>
      <c r="CB571" s="33"/>
      <c r="CC571" s="33"/>
      <c r="CD571" s="33"/>
      <c r="CE571" s="33"/>
      <c r="CF571" s="33"/>
      <c r="CG571" s="33"/>
      <c r="CH571" s="33"/>
      <c r="CI571" s="33"/>
      <c r="CJ571" s="33"/>
      <c r="CK571" s="33"/>
      <c r="CL571" s="33"/>
      <c r="CM571" s="33"/>
      <c r="CN571" s="33"/>
      <c r="CO571" s="33"/>
      <c r="CP571" s="33"/>
    </row>
    <row r="572" spans="1:94" x14ac:dyDescent="0.25">
      <c r="A572" s="88"/>
      <c r="M572" s="69"/>
      <c r="N572" s="33"/>
      <c r="O572" s="33"/>
      <c r="P572" s="33"/>
      <c r="Q572" s="33"/>
      <c r="R572" s="33"/>
      <c r="S572" s="33"/>
      <c r="T572" s="33"/>
      <c r="U572" s="33"/>
      <c r="V572" s="33"/>
      <c r="W572" s="33"/>
      <c r="X572" s="33"/>
      <c r="Y572" s="33"/>
      <c r="Z572" s="33"/>
      <c r="AA572" s="33"/>
      <c r="AB572" s="33"/>
      <c r="AC572" s="33"/>
      <c r="AD572" s="33"/>
      <c r="AE572" s="33"/>
      <c r="AF572" s="33"/>
      <c r="AG572" s="33"/>
      <c r="AH572" s="33"/>
      <c r="AI572" s="33"/>
      <c r="AJ572" s="33"/>
      <c r="AK572" s="33"/>
      <c r="AL572" s="33"/>
      <c r="AM572" s="33"/>
      <c r="AN572" s="33"/>
      <c r="AO572" s="33"/>
      <c r="AP572" s="33"/>
      <c r="AQ572" s="33"/>
      <c r="AR572" s="33"/>
      <c r="AS572" s="33"/>
      <c r="AT572" s="33"/>
      <c r="AU572" s="33"/>
      <c r="AV572" s="33"/>
      <c r="AW572" s="33"/>
      <c r="AX572" s="33"/>
      <c r="AY572" s="33"/>
      <c r="AZ572" s="33"/>
      <c r="BA572" s="33"/>
      <c r="BB572" s="33"/>
      <c r="BC572" s="33"/>
      <c r="BD572" s="33"/>
      <c r="BE572" s="33"/>
      <c r="BF572" s="33"/>
      <c r="BG572" s="33"/>
      <c r="BH572" s="33"/>
      <c r="BI572" s="33"/>
      <c r="BJ572" s="33"/>
      <c r="BK572" s="33"/>
      <c r="BL572" s="33"/>
      <c r="BM572" s="33"/>
      <c r="BN572" s="33"/>
      <c r="BO572" s="33"/>
      <c r="BP572" s="33"/>
      <c r="BQ572" s="33"/>
      <c r="BR572" s="33"/>
      <c r="BS572" s="33"/>
      <c r="BT572" s="33"/>
      <c r="BU572" s="33"/>
      <c r="BV572" s="33"/>
      <c r="BW572" s="33"/>
      <c r="BX572" s="33"/>
      <c r="BY572" s="33"/>
      <c r="BZ572" s="33"/>
      <c r="CA572" s="33"/>
      <c r="CB572" s="33"/>
      <c r="CC572" s="33"/>
      <c r="CD572" s="33"/>
      <c r="CE572" s="33"/>
      <c r="CF572" s="33"/>
      <c r="CG572" s="33"/>
      <c r="CH572" s="33"/>
      <c r="CI572" s="33"/>
      <c r="CJ572" s="33"/>
      <c r="CK572" s="33"/>
      <c r="CL572" s="33"/>
      <c r="CM572" s="33"/>
      <c r="CN572" s="33"/>
      <c r="CO572" s="33"/>
      <c r="CP572" s="33"/>
    </row>
    <row r="573" spans="1:94" x14ac:dyDescent="0.25">
      <c r="A573" s="88"/>
      <c r="M573" s="69"/>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c r="AK573" s="33"/>
      <c r="AL573" s="33"/>
      <c r="AM573" s="33"/>
      <c r="AN573" s="33"/>
      <c r="AO573" s="33"/>
      <c r="AP573" s="33"/>
      <c r="AQ573" s="33"/>
      <c r="AR573" s="33"/>
      <c r="AS573" s="33"/>
      <c r="AT573" s="33"/>
      <c r="AU573" s="33"/>
      <c r="AV573" s="33"/>
      <c r="AW573" s="33"/>
      <c r="AX573" s="33"/>
      <c r="AY573" s="33"/>
      <c r="AZ573" s="33"/>
      <c r="BA573" s="33"/>
      <c r="BB573" s="33"/>
      <c r="BC573" s="33"/>
      <c r="BD573" s="33"/>
      <c r="BE573" s="33"/>
      <c r="BF573" s="33"/>
      <c r="BG573" s="33"/>
      <c r="BH573" s="33"/>
      <c r="BI573" s="33"/>
      <c r="BJ573" s="33"/>
      <c r="BK573" s="33"/>
      <c r="BL573" s="33"/>
      <c r="BM573" s="33"/>
      <c r="BN573" s="33"/>
      <c r="BO573" s="33"/>
      <c r="BP573" s="33"/>
      <c r="BQ573" s="33"/>
      <c r="BR573" s="33"/>
      <c r="BS573" s="33"/>
      <c r="BT573" s="33"/>
      <c r="BU573" s="33"/>
      <c r="BV573" s="33"/>
      <c r="BW573" s="33"/>
      <c r="BX573" s="33"/>
      <c r="BY573" s="33"/>
      <c r="BZ573" s="33"/>
      <c r="CA573" s="33"/>
      <c r="CB573" s="33"/>
      <c r="CC573" s="33"/>
      <c r="CD573" s="33"/>
      <c r="CE573" s="33"/>
      <c r="CF573" s="33"/>
      <c r="CG573" s="33"/>
      <c r="CH573" s="33"/>
      <c r="CI573" s="33"/>
      <c r="CJ573" s="33"/>
      <c r="CK573" s="33"/>
      <c r="CL573" s="33"/>
      <c r="CM573" s="33"/>
      <c r="CN573" s="33"/>
      <c r="CO573" s="33"/>
      <c r="CP573" s="33"/>
    </row>
    <row r="574" spans="1:94" x14ac:dyDescent="0.25">
      <c r="A574" s="88"/>
      <c r="M574" s="69"/>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c r="AK574" s="33"/>
      <c r="AL574" s="33"/>
      <c r="AM574" s="33"/>
      <c r="AN574" s="33"/>
      <c r="AO574" s="33"/>
      <c r="AP574" s="33"/>
      <c r="AQ574" s="33"/>
      <c r="AR574" s="33"/>
      <c r="AS574" s="33"/>
      <c r="AT574" s="33"/>
      <c r="AU574" s="33"/>
      <c r="AV574" s="33"/>
      <c r="AW574" s="33"/>
      <c r="AX574" s="33"/>
      <c r="AY574" s="33"/>
      <c r="AZ574" s="33"/>
      <c r="BA574" s="33"/>
      <c r="BB574" s="33"/>
      <c r="BC574" s="33"/>
      <c r="BD574" s="33"/>
      <c r="BE574" s="33"/>
      <c r="BF574" s="33"/>
      <c r="BG574" s="33"/>
      <c r="BH574" s="33"/>
      <c r="BI574" s="33"/>
      <c r="BJ574" s="33"/>
      <c r="BK574" s="33"/>
      <c r="BL574" s="33"/>
      <c r="BM574" s="33"/>
      <c r="BN574" s="33"/>
      <c r="BO574" s="33"/>
      <c r="BP574" s="33"/>
      <c r="BQ574" s="33"/>
      <c r="BR574" s="33"/>
      <c r="BS574" s="33"/>
      <c r="BT574" s="33"/>
      <c r="BU574" s="33"/>
      <c r="BV574" s="33"/>
      <c r="BW574" s="33"/>
      <c r="BX574" s="33"/>
      <c r="BY574" s="33"/>
      <c r="BZ574" s="33"/>
      <c r="CA574" s="33"/>
      <c r="CB574" s="33"/>
      <c r="CC574" s="33"/>
      <c r="CD574" s="33"/>
      <c r="CE574" s="33"/>
      <c r="CF574" s="33"/>
      <c r="CG574" s="33"/>
      <c r="CH574" s="33"/>
      <c r="CI574" s="33"/>
      <c r="CJ574" s="33"/>
      <c r="CK574" s="33"/>
      <c r="CL574" s="33"/>
      <c r="CM574" s="33"/>
      <c r="CN574" s="33"/>
      <c r="CO574" s="33"/>
      <c r="CP574" s="33"/>
    </row>
    <row r="575" spans="1:94" x14ac:dyDescent="0.25">
      <c r="A575" s="88"/>
      <c r="M575" s="69"/>
      <c r="N575" s="33"/>
      <c r="O575" s="33"/>
      <c r="P575" s="33"/>
      <c r="Q575" s="33"/>
      <c r="R575" s="33"/>
      <c r="S575" s="33"/>
      <c r="T575" s="33"/>
      <c r="U575" s="33"/>
      <c r="V575" s="33"/>
      <c r="W575" s="33"/>
      <c r="X575" s="33"/>
      <c r="Y575" s="33"/>
      <c r="Z575" s="33"/>
      <c r="AA575" s="33"/>
      <c r="AB575" s="33"/>
      <c r="AC575" s="33"/>
      <c r="AD575" s="33"/>
      <c r="AE575" s="33"/>
      <c r="AF575" s="33"/>
      <c r="AG575" s="33"/>
      <c r="AH575" s="33"/>
      <c r="AI575" s="33"/>
      <c r="AJ575" s="33"/>
      <c r="AK575" s="33"/>
      <c r="AL575" s="33"/>
      <c r="AM575" s="33"/>
      <c r="AN575" s="33"/>
      <c r="AO575" s="33"/>
      <c r="AP575" s="33"/>
      <c r="AQ575" s="33"/>
      <c r="AR575" s="33"/>
      <c r="AS575" s="33"/>
      <c r="AT575" s="33"/>
      <c r="AU575" s="33"/>
      <c r="AV575" s="33"/>
      <c r="AW575" s="33"/>
      <c r="AX575" s="33"/>
      <c r="AY575" s="33"/>
      <c r="AZ575" s="33"/>
      <c r="BA575" s="33"/>
      <c r="BB575" s="33"/>
      <c r="BC575" s="33"/>
      <c r="BD575" s="33"/>
      <c r="BE575" s="33"/>
      <c r="BF575" s="33"/>
      <c r="BG575" s="33"/>
      <c r="BH575" s="33"/>
      <c r="BI575" s="33"/>
      <c r="BJ575" s="33"/>
      <c r="BK575" s="33"/>
      <c r="BL575" s="33"/>
      <c r="BM575" s="33"/>
      <c r="BN575" s="33"/>
      <c r="BO575" s="33"/>
      <c r="BP575" s="33"/>
      <c r="BQ575" s="33"/>
      <c r="BR575" s="33"/>
      <c r="BS575" s="33"/>
      <c r="BT575" s="33"/>
      <c r="BU575" s="33"/>
      <c r="BV575" s="33"/>
      <c r="BW575" s="33"/>
      <c r="BX575" s="33"/>
      <c r="BY575" s="33"/>
      <c r="BZ575" s="33"/>
      <c r="CA575" s="33"/>
      <c r="CB575" s="33"/>
      <c r="CC575" s="33"/>
      <c r="CD575" s="33"/>
      <c r="CE575" s="33"/>
      <c r="CF575" s="33"/>
      <c r="CG575" s="33"/>
      <c r="CH575" s="33"/>
      <c r="CI575" s="33"/>
      <c r="CJ575" s="33"/>
      <c r="CK575" s="33"/>
      <c r="CL575" s="33"/>
      <c r="CM575" s="33"/>
      <c r="CN575" s="33"/>
      <c r="CO575" s="33"/>
      <c r="CP575" s="33"/>
    </row>
    <row r="576" spans="1:94" x14ac:dyDescent="0.25">
      <c r="A576" s="88"/>
      <c r="M576" s="69"/>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c r="AL576" s="33"/>
      <c r="AM576" s="33"/>
      <c r="AN576" s="33"/>
      <c r="AO576" s="33"/>
      <c r="AP576" s="33"/>
      <c r="AQ576" s="33"/>
      <c r="AR576" s="33"/>
      <c r="AS576" s="33"/>
      <c r="AT576" s="33"/>
      <c r="AU576" s="33"/>
      <c r="AV576" s="33"/>
      <c r="AW576" s="33"/>
      <c r="AX576" s="33"/>
      <c r="AY576" s="33"/>
      <c r="AZ576" s="33"/>
      <c r="BA576" s="33"/>
      <c r="BB576" s="33"/>
      <c r="BC576" s="33"/>
      <c r="BD576" s="33"/>
      <c r="BE576" s="33"/>
      <c r="BF576" s="33"/>
      <c r="BG576" s="33"/>
      <c r="BH576" s="33"/>
      <c r="BI576" s="33"/>
      <c r="BJ576" s="33"/>
      <c r="BK576" s="33"/>
      <c r="BL576" s="33"/>
      <c r="BM576" s="33"/>
      <c r="BN576" s="33"/>
      <c r="BO576" s="33"/>
      <c r="BP576" s="33"/>
      <c r="BQ576" s="33"/>
      <c r="BR576" s="33"/>
      <c r="BS576" s="33"/>
      <c r="BT576" s="33"/>
      <c r="BU576" s="33"/>
      <c r="BV576" s="33"/>
      <c r="BW576" s="33"/>
      <c r="BX576" s="33"/>
      <c r="BY576" s="33"/>
      <c r="BZ576" s="33"/>
      <c r="CA576" s="33"/>
      <c r="CB576" s="33"/>
      <c r="CC576" s="33"/>
      <c r="CD576" s="33"/>
      <c r="CE576" s="33"/>
      <c r="CF576" s="33"/>
      <c r="CG576" s="33"/>
      <c r="CH576" s="33"/>
      <c r="CI576" s="33"/>
      <c r="CJ576" s="33"/>
      <c r="CK576" s="33"/>
      <c r="CL576" s="33"/>
      <c r="CM576" s="33"/>
      <c r="CN576" s="33"/>
      <c r="CO576" s="33"/>
      <c r="CP576" s="33"/>
    </row>
    <row r="577" spans="1:94" x14ac:dyDescent="0.25">
      <c r="A577" s="88"/>
      <c r="M577" s="69"/>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c r="AK577" s="33"/>
      <c r="AL577" s="33"/>
      <c r="AM577" s="33"/>
      <c r="AN577" s="33"/>
      <c r="AO577" s="33"/>
      <c r="AP577" s="33"/>
      <c r="AQ577" s="33"/>
      <c r="AR577" s="33"/>
      <c r="AS577" s="33"/>
      <c r="AT577" s="33"/>
      <c r="AU577" s="33"/>
      <c r="AV577" s="33"/>
      <c r="AW577" s="33"/>
      <c r="AX577" s="33"/>
      <c r="AY577" s="33"/>
      <c r="AZ577" s="33"/>
      <c r="BA577" s="33"/>
      <c r="BB577" s="33"/>
      <c r="BC577" s="33"/>
      <c r="BD577" s="33"/>
      <c r="BE577" s="33"/>
      <c r="BF577" s="33"/>
      <c r="BG577" s="33"/>
      <c r="BH577" s="33"/>
      <c r="BI577" s="33"/>
      <c r="BJ577" s="33"/>
      <c r="BK577" s="33"/>
      <c r="BL577" s="33"/>
      <c r="BM577" s="33"/>
      <c r="BN577" s="33"/>
      <c r="BO577" s="33"/>
      <c r="BP577" s="33"/>
      <c r="BQ577" s="33"/>
      <c r="BR577" s="33"/>
      <c r="BS577" s="33"/>
      <c r="BT577" s="33"/>
      <c r="BU577" s="33"/>
      <c r="BV577" s="33"/>
      <c r="BW577" s="33"/>
      <c r="BX577" s="33"/>
      <c r="BY577" s="33"/>
      <c r="BZ577" s="33"/>
      <c r="CA577" s="33"/>
      <c r="CB577" s="33"/>
      <c r="CC577" s="33"/>
      <c r="CD577" s="33"/>
      <c r="CE577" s="33"/>
      <c r="CF577" s="33"/>
      <c r="CG577" s="33"/>
      <c r="CH577" s="33"/>
      <c r="CI577" s="33"/>
      <c r="CJ577" s="33"/>
      <c r="CK577" s="33"/>
      <c r="CL577" s="33"/>
      <c r="CM577" s="33"/>
      <c r="CN577" s="33"/>
      <c r="CO577" s="33"/>
      <c r="CP577" s="33"/>
    </row>
    <row r="578" spans="1:94" x14ac:dyDescent="0.25">
      <c r="A578" s="88"/>
      <c r="M578" s="69"/>
      <c r="N578" s="33"/>
      <c r="O578" s="33"/>
      <c r="P578" s="33"/>
      <c r="Q578" s="33"/>
      <c r="R578" s="33"/>
      <c r="S578" s="33"/>
      <c r="T578" s="33"/>
      <c r="U578" s="33"/>
      <c r="V578" s="33"/>
      <c r="W578" s="33"/>
      <c r="X578" s="33"/>
      <c r="Y578" s="33"/>
      <c r="Z578" s="33"/>
      <c r="AA578" s="33"/>
      <c r="AB578" s="33"/>
      <c r="AC578" s="33"/>
      <c r="AD578" s="33"/>
      <c r="AE578" s="33"/>
      <c r="AF578" s="33"/>
      <c r="AG578" s="33"/>
      <c r="AH578" s="33"/>
      <c r="AI578" s="33"/>
      <c r="AJ578" s="33"/>
      <c r="AK578" s="33"/>
      <c r="AL578" s="33"/>
      <c r="AM578" s="33"/>
      <c r="AN578" s="33"/>
      <c r="AO578" s="33"/>
      <c r="AP578" s="33"/>
      <c r="AQ578" s="33"/>
      <c r="AR578" s="33"/>
      <c r="AS578" s="33"/>
      <c r="AT578" s="33"/>
      <c r="AU578" s="33"/>
      <c r="AV578" s="33"/>
      <c r="AW578" s="33"/>
      <c r="AX578" s="33"/>
      <c r="AY578" s="33"/>
      <c r="AZ578" s="33"/>
      <c r="BA578" s="33"/>
      <c r="BB578" s="33"/>
      <c r="BC578" s="33"/>
      <c r="BD578" s="33"/>
      <c r="BE578" s="33"/>
      <c r="BF578" s="33"/>
      <c r="BG578" s="33"/>
      <c r="BH578" s="33"/>
      <c r="BI578" s="33"/>
      <c r="BJ578" s="33"/>
      <c r="BK578" s="33"/>
      <c r="BL578" s="33"/>
      <c r="BM578" s="33"/>
      <c r="BN578" s="33"/>
      <c r="BO578" s="33"/>
      <c r="BP578" s="33"/>
      <c r="BQ578" s="33"/>
      <c r="BR578" s="33"/>
      <c r="BS578" s="33"/>
      <c r="BT578" s="33"/>
      <c r="BU578" s="33"/>
      <c r="BV578" s="33"/>
      <c r="BW578" s="33"/>
      <c r="BX578" s="33"/>
      <c r="BY578" s="33"/>
      <c r="BZ578" s="33"/>
      <c r="CA578" s="33"/>
      <c r="CB578" s="33"/>
      <c r="CC578" s="33"/>
      <c r="CD578" s="33"/>
      <c r="CE578" s="33"/>
      <c r="CF578" s="33"/>
      <c r="CG578" s="33"/>
      <c r="CH578" s="33"/>
      <c r="CI578" s="33"/>
      <c r="CJ578" s="33"/>
      <c r="CK578" s="33"/>
      <c r="CL578" s="33"/>
      <c r="CM578" s="33"/>
      <c r="CN578" s="33"/>
      <c r="CO578" s="33"/>
      <c r="CP578" s="33"/>
    </row>
    <row r="579" spans="1:94" x14ac:dyDescent="0.25">
      <c r="A579" s="88"/>
      <c r="M579" s="69"/>
      <c r="N579" s="33"/>
      <c r="O579" s="33"/>
      <c r="P579" s="33"/>
      <c r="Q579" s="33"/>
      <c r="R579" s="33"/>
      <c r="S579" s="33"/>
      <c r="T579" s="33"/>
      <c r="U579" s="33"/>
      <c r="V579" s="33"/>
      <c r="W579" s="33"/>
      <c r="X579" s="33"/>
      <c r="Y579" s="33"/>
      <c r="Z579" s="33"/>
      <c r="AA579" s="33"/>
      <c r="AB579" s="33"/>
      <c r="AC579" s="33"/>
      <c r="AD579" s="33"/>
      <c r="AE579" s="33"/>
      <c r="AF579" s="33"/>
      <c r="AG579" s="33"/>
      <c r="AH579" s="33"/>
      <c r="AI579" s="33"/>
      <c r="AJ579" s="33"/>
      <c r="AK579" s="33"/>
      <c r="AL579" s="33"/>
      <c r="AM579" s="33"/>
      <c r="AN579" s="33"/>
      <c r="AO579" s="33"/>
      <c r="AP579" s="33"/>
      <c r="AQ579" s="33"/>
      <c r="AR579" s="33"/>
      <c r="AS579" s="33"/>
      <c r="AT579" s="33"/>
      <c r="AU579" s="33"/>
      <c r="AV579" s="33"/>
      <c r="AW579" s="33"/>
      <c r="AX579" s="33"/>
      <c r="AY579" s="33"/>
      <c r="AZ579" s="33"/>
      <c r="BA579" s="33"/>
      <c r="BB579" s="33"/>
      <c r="BC579" s="33"/>
      <c r="BD579" s="33"/>
      <c r="BE579" s="33"/>
      <c r="BF579" s="33"/>
      <c r="BG579" s="33"/>
      <c r="BH579" s="33"/>
      <c r="BI579" s="33"/>
      <c r="BJ579" s="33"/>
      <c r="BK579" s="33"/>
      <c r="BL579" s="33"/>
      <c r="BM579" s="33"/>
      <c r="BN579" s="33"/>
      <c r="BO579" s="33"/>
      <c r="BP579" s="33"/>
      <c r="BQ579" s="33"/>
      <c r="BR579" s="33"/>
      <c r="BS579" s="33"/>
      <c r="BT579" s="33"/>
      <c r="BU579" s="33"/>
      <c r="BV579" s="33"/>
      <c r="BW579" s="33"/>
      <c r="BX579" s="33"/>
      <c r="BY579" s="33"/>
      <c r="BZ579" s="33"/>
      <c r="CA579" s="33"/>
      <c r="CB579" s="33"/>
      <c r="CC579" s="33"/>
      <c r="CD579" s="33"/>
      <c r="CE579" s="33"/>
      <c r="CF579" s="33"/>
      <c r="CG579" s="33"/>
      <c r="CH579" s="33"/>
      <c r="CI579" s="33"/>
      <c r="CJ579" s="33"/>
      <c r="CK579" s="33"/>
      <c r="CL579" s="33"/>
      <c r="CM579" s="33"/>
      <c r="CN579" s="33"/>
      <c r="CO579" s="33"/>
      <c r="CP579" s="33"/>
    </row>
    <row r="580" spans="1:94" x14ac:dyDescent="0.25">
      <c r="A580" s="88"/>
      <c r="M580" s="69"/>
      <c r="N580" s="33"/>
      <c r="O580" s="33"/>
      <c r="P580" s="33"/>
      <c r="Q580" s="33"/>
      <c r="R580" s="33"/>
      <c r="S580" s="33"/>
      <c r="T580" s="33"/>
      <c r="U580" s="33"/>
      <c r="V580" s="33"/>
      <c r="W580" s="33"/>
      <c r="X580" s="33"/>
      <c r="Y580" s="33"/>
      <c r="Z580" s="33"/>
      <c r="AA580" s="33"/>
      <c r="AB580" s="33"/>
      <c r="AC580" s="33"/>
      <c r="AD580" s="33"/>
      <c r="AE580" s="33"/>
      <c r="AF580" s="33"/>
      <c r="AG580" s="33"/>
      <c r="AH580" s="33"/>
      <c r="AI580" s="33"/>
      <c r="AJ580" s="33"/>
      <c r="AK580" s="33"/>
      <c r="AL580" s="33"/>
      <c r="AM580" s="33"/>
      <c r="AN580" s="33"/>
      <c r="AO580" s="33"/>
      <c r="AP580" s="33"/>
      <c r="AQ580" s="33"/>
      <c r="AR580" s="33"/>
      <c r="AS580" s="33"/>
      <c r="AT580" s="33"/>
      <c r="AU580" s="33"/>
      <c r="AV580" s="33"/>
      <c r="AW580" s="33"/>
      <c r="AX580" s="33"/>
      <c r="AY580" s="33"/>
      <c r="AZ580" s="33"/>
      <c r="BA580" s="33"/>
      <c r="BB580" s="33"/>
      <c r="BC580" s="33"/>
      <c r="BD580" s="33"/>
      <c r="BE580" s="33"/>
      <c r="BF580" s="33"/>
      <c r="BG580" s="33"/>
      <c r="BH580" s="33"/>
      <c r="BI580" s="33"/>
      <c r="BJ580" s="33"/>
      <c r="BK580" s="33"/>
      <c r="BL580" s="33"/>
      <c r="BM580" s="33"/>
      <c r="BN580" s="33"/>
      <c r="BO580" s="33"/>
      <c r="BP580" s="33"/>
      <c r="BQ580" s="33"/>
      <c r="BR580" s="33"/>
      <c r="BS580" s="33"/>
      <c r="BT580" s="33"/>
      <c r="BU580" s="33"/>
      <c r="BV580" s="33"/>
      <c r="BW580" s="33"/>
      <c r="BX580" s="33"/>
      <c r="BY580" s="33"/>
      <c r="BZ580" s="33"/>
      <c r="CA580" s="33"/>
      <c r="CB580" s="33"/>
      <c r="CC580" s="33"/>
      <c r="CD580" s="33"/>
      <c r="CE580" s="33"/>
      <c r="CF580" s="33"/>
      <c r="CG580" s="33"/>
      <c r="CH580" s="33"/>
      <c r="CI580" s="33"/>
      <c r="CJ580" s="33"/>
      <c r="CK580" s="33"/>
      <c r="CL580" s="33"/>
      <c r="CM580" s="33"/>
      <c r="CN580" s="33"/>
      <c r="CO580" s="33"/>
      <c r="CP580" s="33"/>
    </row>
    <row r="581" spans="1:94" x14ac:dyDescent="0.25">
      <c r="A581" s="88"/>
      <c r="M581" s="69"/>
      <c r="N581" s="33"/>
      <c r="O581" s="33"/>
      <c r="P581" s="33"/>
      <c r="Q581" s="33"/>
      <c r="R581" s="33"/>
      <c r="S581" s="33"/>
      <c r="T581" s="33"/>
      <c r="U581" s="33"/>
      <c r="V581" s="33"/>
      <c r="W581" s="33"/>
      <c r="X581" s="33"/>
      <c r="Y581" s="33"/>
      <c r="Z581" s="33"/>
      <c r="AA581" s="33"/>
      <c r="AB581" s="33"/>
      <c r="AC581" s="33"/>
      <c r="AD581" s="33"/>
      <c r="AE581" s="33"/>
      <c r="AF581" s="33"/>
      <c r="AG581" s="33"/>
      <c r="AH581" s="33"/>
      <c r="AI581" s="33"/>
      <c r="AJ581" s="33"/>
      <c r="AK581" s="33"/>
      <c r="AL581" s="33"/>
      <c r="AM581" s="33"/>
      <c r="AN581" s="33"/>
      <c r="AO581" s="33"/>
      <c r="AP581" s="33"/>
      <c r="AQ581" s="33"/>
      <c r="AR581" s="33"/>
      <c r="AS581" s="33"/>
      <c r="AT581" s="33"/>
      <c r="AU581" s="33"/>
      <c r="AV581" s="33"/>
      <c r="AW581" s="33"/>
      <c r="AX581" s="33"/>
      <c r="AY581" s="33"/>
      <c r="AZ581" s="33"/>
      <c r="BA581" s="33"/>
      <c r="BB581" s="33"/>
      <c r="BC581" s="33"/>
      <c r="BD581" s="33"/>
      <c r="BE581" s="33"/>
      <c r="BF581" s="33"/>
      <c r="BG581" s="33"/>
      <c r="BH581" s="33"/>
      <c r="BI581" s="33"/>
      <c r="BJ581" s="33"/>
      <c r="BK581" s="33"/>
      <c r="BL581" s="33"/>
      <c r="BM581" s="33"/>
      <c r="BN581" s="33"/>
      <c r="BO581" s="33"/>
      <c r="BP581" s="33"/>
      <c r="BQ581" s="33"/>
      <c r="BR581" s="33"/>
      <c r="BS581" s="33"/>
      <c r="BT581" s="33"/>
      <c r="BU581" s="33"/>
      <c r="BV581" s="33"/>
      <c r="BW581" s="33"/>
      <c r="BX581" s="33"/>
      <c r="BY581" s="33"/>
      <c r="BZ581" s="33"/>
      <c r="CA581" s="33"/>
      <c r="CB581" s="33"/>
      <c r="CC581" s="33"/>
      <c r="CD581" s="33"/>
      <c r="CE581" s="33"/>
      <c r="CF581" s="33"/>
      <c r="CG581" s="33"/>
      <c r="CH581" s="33"/>
      <c r="CI581" s="33"/>
      <c r="CJ581" s="33"/>
      <c r="CK581" s="33"/>
      <c r="CL581" s="33"/>
      <c r="CM581" s="33"/>
      <c r="CN581" s="33"/>
      <c r="CO581" s="33"/>
      <c r="CP581" s="33"/>
    </row>
    <row r="582" spans="1:94" x14ac:dyDescent="0.25">
      <c r="A582" s="88"/>
      <c r="M582" s="69"/>
      <c r="N582" s="33"/>
      <c r="O582" s="33"/>
      <c r="P582" s="33"/>
      <c r="Q582" s="33"/>
      <c r="R582" s="33"/>
      <c r="S582" s="33"/>
      <c r="T582" s="33"/>
      <c r="U582" s="33"/>
      <c r="V582" s="33"/>
      <c r="W582" s="33"/>
      <c r="X582" s="33"/>
      <c r="Y582" s="33"/>
      <c r="Z582" s="33"/>
      <c r="AA582" s="33"/>
      <c r="AB582" s="33"/>
      <c r="AC582" s="33"/>
      <c r="AD582" s="33"/>
      <c r="AE582" s="33"/>
      <c r="AF582" s="33"/>
      <c r="AG582" s="33"/>
      <c r="AH582" s="33"/>
      <c r="AI582" s="33"/>
      <c r="AJ582" s="33"/>
      <c r="AK582" s="33"/>
      <c r="AL582" s="33"/>
      <c r="AM582" s="33"/>
      <c r="AN582" s="33"/>
      <c r="AO582" s="33"/>
      <c r="AP582" s="33"/>
      <c r="AQ582" s="33"/>
      <c r="AR582" s="33"/>
      <c r="AS582" s="33"/>
      <c r="AT582" s="33"/>
      <c r="AU582" s="33"/>
      <c r="AV582" s="33"/>
      <c r="AW582" s="33"/>
      <c r="AX582" s="33"/>
      <c r="AY582" s="33"/>
      <c r="AZ582" s="33"/>
      <c r="BA582" s="33"/>
      <c r="BB582" s="33"/>
      <c r="BC582" s="33"/>
      <c r="BD582" s="33"/>
      <c r="BE582" s="33"/>
      <c r="BF582" s="33"/>
      <c r="BG582" s="33"/>
      <c r="BH582" s="33"/>
      <c r="BI582" s="33"/>
      <c r="BJ582" s="33"/>
      <c r="BK582" s="33"/>
      <c r="BL582" s="33"/>
      <c r="BM582" s="33"/>
      <c r="BN582" s="33"/>
      <c r="BO582" s="33"/>
      <c r="BP582" s="33"/>
      <c r="BQ582" s="33"/>
      <c r="BR582" s="33"/>
      <c r="BS582" s="33"/>
      <c r="BT582" s="33"/>
      <c r="BU582" s="33"/>
      <c r="BV582" s="33"/>
      <c r="BW582" s="33"/>
      <c r="BX582" s="33"/>
      <c r="BY582" s="33"/>
      <c r="BZ582" s="33"/>
      <c r="CA582" s="33"/>
      <c r="CB582" s="33"/>
      <c r="CC582" s="33"/>
      <c r="CD582" s="33"/>
      <c r="CE582" s="33"/>
      <c r="CF582" s="33"/>
      <c r="CG582" s="33"/>
      <c r="CH582" s="33"/>
      <c r="CI582" s="33"/>
      <c r="CJ582" s="33"/>
      <c r="CK582" s="33"/>
      <c r="CL582" s="33"/>
      <c r="CM582" s="33"/>
      <c r="CN582" s="33"/>
      <c r="CO582" s="33"/>
      <c r="CP582" s="33"/>
    </row>
    <row r="583" spans="1:94" x14ac:dyDescent="0.25">
      <c r="A583" s="88"/>
      <c r="M583" s="69"/>
      <c r="N583" s="33"/>
      <c r="O583" s="33"/>
      <c r="P583" s="33"/>
      <c r="Q583" s="33"/>
      <c r="R583" s="33"/>
      <c r="S583" s="33"/>
      <c r="T583" s="33"/>
      <c r="U583" s="33"/>
      <c r="V583" s="33"/>
      <c r="W583" s="33"/>
      <c r="X583" s="33"/>
      <c r="Y583" s="33"/>
      <c r="Z583" s="33"/>
      <c r="AA583" s="33"/>
      <c r="AB583" s="33"/>
      <c r="AC583" s="33"/>
      <c r="AD583" s="33"/>
      <c r="AE583" s="33"/>
      <c r="AF583" s="33"/>
      <c r="AG583" s="33"/>
      <c r="AH583" s="33"/>
      <c r="AI583" s="33"/>
      <c r="AJ583" s="33"/>
      <c r="AK583" s="33"/>
      <c r="AL583" s="33"/>
      <c r="AM583" s="33"/>
      <c r="AN583" s="33"/>
      <c r="AO583" s="33"/>
      <c r="AP583" s="33"/>
      <c r="AQ583" s="33"/>
      <c r="AR583" s="33"/>
      <c r="AS583" s="33"/>
      <c r="AT583" s="33"/>
      <c r="AU583" s="33"/>
      <c r="AV583" s="33"/>
      <c r="AW583" s="33"/>
      <c r="AX583" s="33"/>
      <c r="AY583" s="33"/>
      <c r="AZ583" s="33"/>
      <c r="BA583" s="33"/>
      <c r="BB583" s="33"/>
      <c r="BC583" s="33"/>
      <c r="BD583" s="33"/>
      <c r="BE583" s="33"/>
      <c r="BF583" s="33"/>
      <c r="BG583" s="33"/>
      <c r="BH583" s="33"/>
      <c r="BI583" s="33"/>
      <c r="BJ583" s="33"/>
      <c r="BK583" s="33"/>
      <c r="BL583" s="33"/>
      <c r="BM583" s="33"/>
      <c r="BN583" s="33"/>
      <c r="BO583" s="33"/>
      <c r="BP583" s="33"/>
      <c r="BQ583" s="33"/>
      <c r="BR583" s="33"/>
      <c r="BS583" s="33"/>
      <c r="BT583" s="33"/>
      <c r="BU583" s="33"/>
      <c r="BV583" s="33"/>
      <c r="BW583" s="33"/>
      <c r="BX583" s="33"/>
      <c r="BY583" s="33"/>
      <c r="BZ583" s="33"/>
      <c r="CA583" s="33"/>
      <c r="CB583" s="33"/>
      <c r="CC583" s="33"/>
      <c r="CD583" s="33"/>
      <c r="CE583" s="33"/>
      <c r="CF583" s="33"/>
      <c r="CG583" s="33"/>
      <c r="CH583" s="33"/>
      <c r="CI583" s="33"/>
      <c r="CJ583" s="33"/>
      <c r="CK583" s="33"/>
      <c r="CL583" s="33"/>
      <c r="CM583" s="33"/>
      <c r="CN583" s="33"/>
      <c r="CO583" s="33"/>
      <c r="CP583" s="33"/>
    </row>
    <row r="584" spans="1:94" x14ac:dyDescent="0.25">
      <c r="A584" s="88"/>
      <c r="M584" s="69"/>
      <c r="N584" s="33"/>
      <c r="O584" s="33"/>
      <c r="P584" s="33"/>
      <c r="Q584" s="33"/>
      <c r="R584" s="33"/>
      <c r="S584" s="33"/>
      <c r="T584" s="33"/>
      <c r="U584" s="33"/>
      <c r="V584" s="33"/>
      <c r="W584" s="33"/>
      <c r="X584" s="33"/>
      <c r="Y584" s="33"/>
      <c r="Z584" s="33"/>
      <c r="AA584" s="33"/>
      <c r="AB584" s="33"/>
      <c r="AC584" s="33"/>
      <c r="AD584" s="33"/>
      <c r="AE584" s="33"/>
      <c r="AF584" s="33"/>
      <c r="AG584" s="33"/>
      <c r="AH584" s="33"/>
      <c r="AI584" s="33"/>
      <c r="AJ584" s="33"/>
      <c r="AK584" s="33"/>
      <c r="AL584" s="33"/>
      <c r="AM584" s="33"/>
      <c r="AN584" s="33"/>
      <c r="AO584" s="33"/>
      <c r="AP584" s="33"/>
      <c r="AQ584" s="33"/>
      <c r="AR584" s="33"/>
      <c r="AS584" s="33"/>
      <c r="AT584" s="33"/>
      <c r="AU584" s="33"/>
      <c r="AV584" s="33"/>
      <c r="AW584" s="33"/>
      <c r="AX584" s="33"/>
      <c r="AY584" s="33"/>
      <c r="AZ584" s="33"/>
      <c r="BA584" s="33"/>
      <c r="BB584" s="33"/>
      <c r="BC584" s="33"/>
      <c r="BD584" s="33"/>
      <c r="BE584" s="33"/>
      <c r="BF584" s="33"/>
      <c r="BG584" s="33"/>
      <c r="BH584" s="33"/>
      <c r="BI584" s="33"/>
      <c r="BJ584" s="33"/>
      <c r="BK584" s="33"/>
      <c r="BL584" s="33"/>
      <c r="BM584" s="33"/>
      <c r="BN584" s="33"/>
      <c r="BO584" s="33"/>
      <c r="BP584" s="33"/>
      <c r="BQ584" s="33"/>
      <c r="BR584" s="33"/>
      <c r="BS584" s="33"/>
      <c r="BT584" s="33"/>
      <c r="BU584" s="33"/>
      <c r="BV584" s="33"/>
      <c r="BW584" s="33"/>
      <c r="BX584" s="33"/>
      <c r="BY584" s="33"/>
      <c r="BZ584" s="33"/>
      <c r="CA584" s="33"/>
      <c r="CB584" s="33"/>
      <c r="CC584" s="33"/>
      <c r="CD584" s="33"/>
      <c r="CE584" s="33"/>
      <c r="CF584" s="33"/>
      <c r="CG584" s="33"/>
      <c r="CH584" s="33"/>
      <c r="CI584" s="33"/>
      <c r="CJ584" s="33"/>
      <c r="CK584" s="33"/>
      <c r="CL584" s="33"/>
      <c r="CM584" s="33"/>
      <c r="CN584" s="33"/>
      <c r="CO584" s="33"/>
      <c r="CP584" s="33"/>
    </row>
    <row r="585" spans="1:94" x14ac:dyDescent="0.25">
      <c r="A585" s="88"/>
      <c r="M585" s="69"/>
      <c r="N585" s="33"/>
      <c r="O585" s="33"/>
      <c r="P585" s="33"/>
      <c r="Q585" s="33"/>
      <c r="R585" s="33"/>
      <c r="S585" s="33"/>
      <c r="T585" s="33"/>
      <c r="U585" s="33"/>
      <c r="V585" s="33"/>
      <c r="W585" s="33"/>
      <c r="X585" s="33"/>
      <c r="Y585" s="33"/>
      <c r="Z585" s="33"/>
      <c r="AA585" s="33"/>
      <c r="AB585" s="33"/>
      <c r="AC585" s="33"/>
      <c r="AD585" s="33"/>
      <c r="AE585" s="33"/>
      <c r="AF585" s="33"/>
      <c r="AG585" s="33"/>
      <c r="AH585" s="33"/>
      <c r="AI585" s="33"/>
      <c r="AJ585" s="33"/>
      <c r="AK585" s="33"/>
      <c r="AL585" s="33"/>
      <c r="AM585" s="33"/>
      <c r="AN585" s="33"/>
      <c r="AO585" s="33"/>
      <c r="AP585" s="33"/>
      <c r="AQ585" s="33"/>
      <c r="AR585" s="33"/>
      <c r="AS585" s="33"/>
      <c r="AT585" s="33"/>
      <c r="AU585" s="33"/>
      <c r="AV585" s="33"/>
      <c r="AW585" s="33"/>
      <c r="AX585" s="33"/>
      <c r="AY585" s="33"/>
      <c r="AZ585" s="33"/>
      <c r="BA585" s="33"/>
      <c r="BB585" s="33"/>
      <c r="BC585" s="33"/>
      <c r="BD585" s="33"/>
      <c r="BE585" s="33"/>
      <c r="BF585" s="33"/>
      <c r="BG585" s="33"/>
      <c r="BH585" s="33"/>
      <c r="BI585" s="33"/>
      <c r="BJ585" s="33"/>
      <c r="BK585" s="33"/>
      <c r="BL585" s="33"/>
      <c r="BM585" s="33"/>
      <c r="BN585" s="33"/>
      <c r="BO585" s="33"/>
      <c r="BP585" s="33"/>
      <c r="BQ585" s="33"/>
      <c r="BR585" s="33"/>
      <c r="BS585" s="33"/>
      <c r="BT585" s="33"/>
      <c r="BU585" s="33"/>
      <c r="BV585" s="33"/>
      <c r="BW585" s="33"/>
      <c r="BX585" s="33"/>
      <c r="BY585" s="33"/>
      <c r="BZ585" s="33"/>
      <c r="CA585" s="33"/>
      <c r="CB585" s="33"/>
      <c r="CC585" s="33"/>
      <c r="CD585" s="33"/>
      <c r="CE585" s="33"/>
      <c r="CF585" s="33"/>
      <c r="CG585" s="33"/>
      <c r="CH585" s="33"/>
      <c r="CI585" s="33"/>
      <c r="CJ585" s="33"/>
      <c r="CK585" s="33"/>
      <c r="CL585" s="33"/>
      <c r="CM585" s="33"/>
      <c r="CN585" s="33"/>
      <c r="CO585" s="33"/>
      <c r="CP585" s="33"/>
    </row>
    <row r="586" spans="1:94" x14ac:dyDescent="0.25">
      <c r="A586" s="88"/>
      <c r="M586" s="69"/>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c r="AL586" s="33"/>
      <c r="AM586" s="33"/>
      <c r="AN586" s="33"/>
      <c r="AO586" s="33"/>
      <c r="AP586" s="33"/>
      <c r="AQ586" s="33"/>
      <c r="AR586" s="33"/>
      <c r="AS586" s="33"/>
      <c r="AT586" s="33"/>
      <c r="AU586" s="33"/>
      <c r="AV586" s="33"/>
      <c r="AW586" s="33"/>
      <c r="AX586" s="33"/>
      <c r="AY586" s="33"/>
      <c r="AZ586" s="33"/>
      <c r="BA586" s="33"/>
      <c r="BB586" s="33"/>
      <c r="BC586" s="33"/>
      <c r="BD586" s="33"/>
      <c r="BE586" s="33"/>
      <c r="BF586" s="33"/>
      <c r="BG586" s="33"/>
      <c r="BH586" s="33"/>
      <c r="BI586" s="33"/>
      <c r="BJ586" s="33"/>
      <c r="BK586" s="33"/>
      <c r="BL586" s="33"/>
      <c r="BM586" s="33"/>
      <c r="BN586" s="33"/>
      <c r="BO586" s="33"/>
      <c r="BP586" s="33"/>
      <c r="BQ586" s="33"/>
      <c r="BR586" s="33"/>
      <c r="BS586" s="33"/>
      <c r="BT586" s="33"/>
      <c r="BU586" s="33"/>
      <c r="BV586" s="33"/>
      <c r="BW586" s="33"/>
      <c r="BX586" s="33"/>
      <c r="BY586" s="33"/>
      <c r="BZ586" s="33"/>
      <c r="CA586" s="33"/>
      <c r="CB586" s="33"/>
      <c r="CC586" s="33"/>
      <c r="CD586" s="33"/>
      <c r="CE586" s="33"/>
      <c r="CF586" s="33"/>
      <c r="CG586" s="33"/>
      <c r="CH586" s="33"/>
      <c r="CI586" s="33"/>
      <c r="CJ586" s="33"/>
      <c r="CK586" s="33"/>
      <c r="CL586" s="33"/>
      <c r="CM586" s="33"/>
      <c r="CN586" s="33"/>
      <c r="CO586" s="33"/>
      <c r="CP586" s="33"/>
    </row>
    <row r="587" spans="1:94" x14ac:dyDescent="0.25">
      <c r="A587" s="88"/>
      <c r="M587" s="69"/>
      <c r="N587" s="33"/>
      <c r="O587" s="33"/>
      <c r="P587" s="33"/>
      <c r="Q587" s="33"/>
      <c r="R587" s="33"/>
      <c r="S587" s="33"/>
      <c r="T587" s="33"/>
      <c r="U587" s="33"/>
      <c r="V587" s="33"/>
      <c r="W587" s="33"/>
      <c r="X587" s="33"/>
      <c r="Y587" s="33"/>
      <c r="Z587" s="33"/>
      <c r="AA587" s="33"/>
      <c r="AB587" s="33"/>
      <c r="AC587" s="33"/>
      <c r="AD587" s="33"/>
      <c r="AE587" s="33"/>
      <c r="AF587" s="33"/>
      <c r="AG587" s="33"/>
      <c r="AH587" s="33"/>
      <c r="AI587" s="33"/>
      <c r="AJ587" s="33"/>
      <c r="AK587" s="33"/>
      <c r="AL587" s="33"/>
      <c r="AM587" s="33"/>
      <c r="AN587" s="33"/>
      <c r="AO587" s="33"/>
      <c r="AP587" s="33"/>
      <c r="AQ587" s="33"/>
      <c r="AR587" s="33"/>
      <c r="AS587" s="33"/>
      <c r="AT587" s="33"/>
      <c r="AU587" s="33"/>
      <c r="AV587" s="33"/>
      <c r="AW587" s="33"/>
      <c r="AX587" s="33"/>
      <c r="AY587" s="33"/>
      <c r="AZ587" s="33"/>
      <c r="BA587" s="33"/>
      <c r="BB587" s="33"/>
      <c r="BC587" s="33"/>
      <c r="BD587" s="33"/>
      <c r="BE587" s="33"/>
      <c r="BF587" s="33"/>
      <c r="BG587" s="33"/>
      <c r="BH587" s="33"/>
      <c r="BI587" s="33"/>
      <c r="BJ587" s="33"/>
      <c r="BK587" s="33"/>
      <c r="BL587" s="33"/>
      <c r="BM587" s="33"/>
      <c r="BN587" s="33"/>
      <c r="BO587" s="33"/>
      <c r="BP587" s="33"/>
      <c r="BQ587" s="33"/>
      <c r="BR587" s="33"/>
      <c r="BS587" s="33"/>
      <c r="BT587" s="33"/>
      <c r="BU587" s="33"/>
      <c r="BV587" s="33"/>
      <c r="BW587" s="33"/>
      <c r="BX587" s="33"/>
      <c r="BY587" s="33"/>
      <c r="BZ587" s="33"/>
      <c r="CA587" s="33"/>
      <c r="CB587" s="33"/>
      <c r="CC587" s="33"/>
      <c r="CD587" s="33"/>
      <c r="CE587" s="33"/>
      <c r="CF587" s="33"/>
      <c r="CG587" s="33"/>
      <c r="CH587" s="33"/>
      <c r="CI587" s="33"/>
      <c r="CJ587" s="33"/>
      <c r="CK587" s="33"/>
      <c r="CL587" s="33"/>
      <c r="CM587" s="33"/>
      <c r="CN587" s="33"/>
      <c r="CO587" s="33"/>
      <c r="CP587" s="33"/>
    </row>
    <row r="588" spans="1:94" x14ac:dyDescent="0.25">
      <c r="A588" s="88"/>
      <c r="M588" s="69"/>
      <c r="N588" s="33"/>
      <c r="O588" s="33"/>
      <c r="P588" s="33"/>
      <c r="Q588" s="33"/>
      <c r="R588" s="33"/>
      <c r="S588" s="33"/>
      <c r="T588" s="33"/>
      <c r="U588" s="33"/>
      <c r="V588" s="33"/>
      <c r="W588" s="33"/>
      <c r="X588" s="33"/>
      <c r="Y588" s="33"/>
      <c r="Z588" s="33"/>
      <c r="AA588" s="33"/>
      <c r="AB588" s="33"/>
      <c r="AC588" s="33"/>
      <c r="AD588" s="33"/>
      <c r="AE588" s="33"/>
      <c r="AF588" s="33"/>
      <c r="AG588" s="33"/>
      <c r="AH588" s="33"/>
      <c r="AI588" s="33"/>
      <c r="AJ588" s="33"/>
      <c r="AK588" s="33"/>
      <c r="AL588" s="33"/>
      <c r="AM588" s="33"/>
      <c r="AN588" s="33"/>
      <c r="AO588" s="33"/>
      <c r="AP588" s="33"/>
      <c r="AQ588" s="33"/>
      <c r="AR588" s="33"/>
      <c r="AS588" s="33"/>
      <c r="AT588" s="33"/>
      <c r="AU588" s="33"/>
      <c r="AV588" s="33"/>
      <c r="AW588" s="33"/>
      <c r="AX588" s="33"/>
      <c r="AY588" s="33"/>
      <c r="AZ588" s="33"/>
      <c r="BA588" s="33"/>
      <c r="BB588" s="33"/>
      <c r="BC588" s="33"/>
      <c r="BD588" s="33"/>
      <c r="BE588" s="33"/>
      <c r="BF588" s="33"/>
      <c r="BG588" s="33"/>
      <c r="BH588" s="33"/>
      <c r="BI588" s="33"/>
      <c r="BJ588" s="33"/>
      <c r="BK588" s="33"/>
      <c r="BL588" s="33"/>
      <c r="BM588" s="33"/>
      <c r="BN588" s="33"/>
      <c r="BO588" s="33"/>
      <c r="BP588" s="33"/>
      <c r="BQ588" s="33"/>
      <c r="BR588" s="33"/>
      <c r="BS588" s="33"/>
      <c r="BT588" s="33"/>
      <c r="BU588" s="33"/>
      <c r="BV588" s="33"/>
      <c r="BW588" s="33"/>
      <c r="BX588" s="33"/>
      <c r="BY588" s="33"/>
      <c r="BZ588" s="33"/>
      <c r="CA588" s="33"/>
      <c r="CB588" s="33"/>
      <c r="CC588" s="33"/>
      <c r="CD588" s="33"/>
      <c r="CE588" s="33"/>
      <c r="CF588" s="33"/>
      <c r="CG588" s="33"/>
      <c r="CH588" s="33"/>
      <c r="CI588" s="33"/>
      <c r="CJ588" s="33"/>
      <c r="CK588" s="33"/>
      <c r="CL588" s="33"/>
      <c r="CM588" s="33"/>
      <c r="CN588" s="33"/>
      <c r="CO588" s="33"/>
      <c r="CP588" s="33"/>
    </row>
    <row r="589" spans="1:94" x14ac:dyDescent="0.25">
      <c r="A589" s="88"/>
      <c r="M589" s="69"/>
      <c r="N589" s="33"/>
      <c r="O589" s="33"/>
      <c r="P589" s="33"/>
      <c r="Q589" s="33"/>
      <c r="R589" s="33"/>
      <c r="S589" s="33"/>
      <c r="T589" s="33"/>
      <c r="U589" s="33"/>
      <c r="V589" s="33"/>
      <c r="W589" s="33"/>
      <c r="X589" s="33"/>
      <c r="Y589" s="33"/>
      <c r="Z589" s="33"/>
      <c r="AA589" s="33"/>
      <c r="AB589" s="33"/>
      <c r="AC589" s="33"/>
      <c r="AD589" s="33"/>
      <c r="AE589" s="33"/>
      <c r="AF589" s="33"/>
      <c r="AG589" s="33"/>
      <c r="AH589" s="33"/>
      <c r="AI589" s="33"/>
      <c r="AJ589" s="33"/>
      <c r="AK589" s="33"/>
      <c r="AL589" s="33"/>
      <c r="AM589" s="33"/>
      <c r="AN589" s="33"/>
      <c r="AO589" s="33"/>
      <c r="AP589" s="33"/>
      <c r="AQ589" s="33"/>
      <c r="AR589" s="33"/>
      <c r="AS589" s="33"/>
      <c r="AT589" s="33"/>
      <c r="AU589" s="33"/>
      <c r="AV589" s="33"/>
      <c r="AW589" s="33"/>
      <c r="AX589" s="33"/>
      <c r="AY589" s="33"/>
      <c r="AZ589" s="33"/>
      <c r="BA589" s="33"/>
      <c r="BB589" s="33"/>
      <c r="BC589" s="33"/>
      <c r="BD589" s="33"/>
      <c r="BE589" s="33"/>
      <c r="BF589" s="33"/>
      <c r="BG589" s="33"/>
      <c r="BH589" s="33"/>
      <c r="BI589" s="33"/>
      <c r="BJ589" s="33"/>
      <c r="BK589" s="33"/>
      <c r="BL589" s="33"/>
      <c r="BM589" s="33"/>
      <c r="BN589" s="33"/>
      <c r="BO589" s="33"/>
      <c r="BP589" s="33"/>
      <c r="BQ589" s="33"/>
      <c r="BR589" s="33"/>
      <c r="BS589" s="33"/>
      <c r="BT589" s="33"/>
      <c r="BU589" s="33"/>
      <c r="BV589" s="33"/>
      <c r="BW589" s="33"/>
      <c r="BX589" s="33"/>
      <c r="BY589" s="33"/>
      <c r="BZ589" s="33"/>
      <c r="CA589" s="33"/>
      <c r="CB589" s="33"/>
      <c r="CC589" s="33"/>
      <c r="CD589" s="33"/>
      <c r="CE589" s="33"/>
      <c r="CF589" s="33"/>
      <c r="CG589" s="33"/>
      <c r="CH589" s="33"/>
      <c r="CI589" s="33"/>
      <c r="CJ589" s="33"/>
      <c r="CK589" s="33"/>
      <c r="CL589" s="33"/>
      <c r="CM589" s="33"/>
      <c r="CN589" s="33"/>
      <c r="CO589" s="33"/>
      <c r="CP589" s="33"/>
    </row>
    <row r="590" spans="1:94" x14ac:dyDescent="0.25">
      <c r="A590" s="88"/>
      <c r="M590" s="69"/>
      <c r="N590" s="33"/>
      <c r="O590" s="33"/>
      <c r="P590" s="33"/>
      <c r="Q590" s="33"/>
      <c r="R590" s="33"/>
      <c r="S590" s="33"/>
      <c r="T590" s="33"/>
      <c r="U590" s="33"/>
      <c r="V590" s="33"/>
      <c r="W590" s="33"/>
      <c r="X590" s="33"/>
      <c r="Y590" s="33"/>
      <c r="Z590" s="33"/>
      <c r="AA590" s="33"/>
      <c r="AB590" s="33"/>
      <c r="AC590" s="33"/>
      <c r="AD590" s="33"/>
      <c r="AE590" s="33"/>
      <c r="AF590" s="33"/>
      <c r="AG590" s="33"/>
      <c r="AH590" s="33"/>
      <c r="AI590" s="33"/>
      <c r="AJ590" s="33"/>
      <c r="AK590" s="33"/>
      <c r="AL590" s="33"/>
      <c r="AM590" s="33"/>
      <c r="AN590" s="33"/>
      <c r="AO590" s="33"/>
      <c r="AP590" s="33"/>
      <c r="AQ590" s="33"/>
      <c r="AR590" s="33"/>
      <c r="AS590" s="33"/>
      <c r="AT590" s="33"/>
      <c r="AU590" s="33"/>
      <c r="AV590" s="33"/>
      <c r="AW590" s="33"/>
      <c r="AX590" s="33"/>
      <c r="AY590" s="33"/>
      <c r="AZ590" s="33"/>
      <c r="BA590" s="33"/>
      <c r="BB590" s="33"/>
      <c r="BC590" s="33"/>
      <c r="BD590" s="33"/>
      <c r="BE590" s="33"/>
      <c r="BF590" s="33"/>
      <c r="BG590" s="33"/>
      <c r="BH590" s="33"/>
      <c r="BI590" s="33"/>
      <c r="BJ590" s="33"/>
      <c r="BK590" s="33"/>
      <c r="BL590" s="33"/>
      <c r="BM590" s="33"/>
      <c r="BN590" s="33"/>
      <c r="BO590" s="33"/>
      <c r="BP590" s="33"/>
      <c r="BQ590" s="33"/>
      <c r="BR590" s="33"/>
      <c r="BS590" s="33"/>
      <c r="BT590" s="33"/>
      <c r="BU590" s="33"/>
      <c r="BV590" s="33"/>
      <c r="BW590" s="33"/>
      <c r="BX590" s="33"/>
      <c r="BY590" s="33"/>
      <c r="BZ590" s="33"/>
      <c r="CA590" s="33"/>
      <c r="CB590" s="33"/>
      <c r="CC590" s="33"/>
      <c r="CD590" s="33"/>
      <c r="CE590" s="33"/>
      <c r="CF590" s="33"/>
      <c r="CG590" s="33"/>
      <c r="CH590" s="33"/>
      <c r="CI590" s="33"/>
      <c r="CJ590" s="33"/>
      <c r="CK590" s="33"/>
      <c r="CL590" s="33"/>
      <c r="CM590" s="33"/>
      <c r="CN590" s="33"/>
      <c r="CO590" s="33"/>
      <c r="CP590" s="33"/>
    </row>
    <row r="591" spans="1:94" x14ac:dyDescent="0.25">
      <c r="A591" s="88"/>
      <c r="M591" s="69"/>
      <c r="N591" s="33"/>
      <c r="O591" s="33"/>
      <c r="P591" s="33"/>
      <c r="Q591" s="33"/>
      <c r="R591" s="33"/>
      <c r="S591" s="33"/>
      <c r="T591" s="33"/>
      <c r="U591" s="33"/>
      <c r="V591" s="33"/>
      <c r="W591" s="33"/>
      <c r="X591" s="33"/>
      <c r="Y591" s="33"/>
      <c r="Z591" s="33"/>
      <c r="AA591" s="33"/>
      <c r="AB591" s="33"/>
      <c r="AC591" s="33"/>
      <c r="AD591" s="33"/>
      <c r="AE591" s="33"/>
      <c r="AF591" s="33"/>
      <c r="AG591" s="33"/>
      <c r="AH591" s="33"/>
      <c r="AI591" s="33"/>
      <c r="AJ591" s="33"/>
      <c r="AK591" s="33"/>
      <c r="AL591" s="33"/>
      <c r="AM591" s="33"/>
      <c r="AN591" s="33"/>
      <c r="AO591" s="33"/>
      <c r="AP591" s="33"/>
      <c r="AQ591" s="33"/>
      <c r="AR591" s="33"/>
      <c r="AS591" s="33"/>
      <c r="AT591" s="33"/>
      <c r="AU591" s="33"/>
      <c r="AV591" s="33"/>
      <c r="AW591" s="33"/>
      <c r="AX591" s="33"/>
      <c r="AY591" s="33"/>
      <c r="AZ591" s="33"/>
      <c r="BA591" s="33"/>
      <c r="BB591" s="33"/>
      <c r="BC591" s="33"/>
      <c r="BD591" s="33"/>
      <c r="BE591" s="33"/>
      <c r="BF591" s="33"/>
      <c r="BG591" s="33"/>
      <c r="BH591" s="33"/>
      <c r="BI591" s="33"/>
      <c r="BJ591" s="33"/>
      <c r="BK591" s="33"/>
      <c r="BL591" s="33"/>
      <c r="BM591" s="33"/>
      <c r="BN591" s="33"/>
      <c r="BO591" s="33"/>
      <c r="BP591" s="33"/>
      <c r="BQ591" s="33"/>
      <c r="BR591" s="33"/>
      <c r="BS591" s="33"/>
      <c r="BT591" s="33"/>
      <c r="BU591" s="33"/>
      <c r="BV591" s="33"/>
      <c r="BW591" s="33"/>
      <c r="BX591" s="33"/>
      <c r="BY591" s="33"/>
      <c r="BZ591" s="33"/>
      <c r="CA591" s="33"/>
      <c r="CB591" s="33"/>
      <c r="CC591" s="33"/>
      <c r="CD591" s="33"/>
      <c r="CE591" s="33"/>
      <c r="CF591" s="33"/>
      <c r="CG591" s="33"/>
      <c r="CH591" s="33"/>
      <c r="CI591" s="33"/>
      <c r="CJ591" s="33"/>
      <c r="CK591" s="33"/>
      <c r="CL591" s="33"/>
      <c r="CM591" s="33"/>
      <c r="CN591" s="33"/>
      <c r="CO591" s="33"/>
      <c r="CP591" s="33"/>
    </row>
    <row r="592" spans="1:94" x14ac:dyDescent="0.25">
      <c r="A592" s="88"/>
      <c r="M592" s="69"/>
      <c r="N592" s="33"/>
      <c r="O592" s="33"/>
      <c r="P592" s="33"/>
      <c r="Q592" s="33"/>
      <c r="R592" s="33"/>
      <c r="S592" s="33"/>
      <c r="T592" s="33"/>
      <c r="U592" s="33"/>
      <c r="V592" s="33"/>
      <c r="W592" s="33"/>
      <c r="X592" s="33"/>
      <c r="Y592" s="33"/>
      <c r="Z592" s="33"/>
      <c r="AA592" s="33"/>
      <c r="AB592" s="33"/>
      <c r="AC592" s="33"/>
      <c r="AD592" s="33"/>
      <c r="AE592" s="33"/>
      <c r="AF592" s="33"/>
      <c r="AG592" s="33"/>
      <c r="AH592" s="33"/>
      <c r="AI592" s="33"/>
      <c r="AJ592" s="33"/>
      <c r="AK592" s="33"/>
      <c r="AL592" s="33"/>
      <c r="AM592" s="33"/>
      <c r="AN592" s="33"/>
      <c r="AO592" s="33"/>
      <c r="AP592" s="33"/>
      <c r="AQ592" s="33"/>
      <c r="AR592" s="33"/>
      <c r="AS592" s="33"/>
      <c r="AT592" s="33"/>
      <c r="AU592" s="33"/>
      <c r="AV592" s="33"/>
      <c r="AW592" s="33"/>
      <c r="AX592" s="33"/>
      <c r="AY592" s="33"/>
      <c r="AZ592" s="33"/>
      <c r="BA592" s="33"/>
      <c r="BB592" s="33"/>
      <c r="BC592" s="33"/>
      <c r="BD592" s="33"/>
      <c r="BE592" s="33"/>
      <c r="BF592" s="33"/>
      <c r="BG592" s="33"/>
      <c r="BH592" s="33"/>
      <c r="BI592" s="33"/>
      <c r="BJ592" s="33"/>
      <c r="BK592" s="33"/>
      <c r="BL592" s="33"/>
      <c r="BM592" s="33"/>
      <c r="BN592" s="33"/>
      <c r="BO592" s="33"/>
      <c r="BP592" s="33"/>
      <c r="BQ592" s="33"/>
      <c r="BR592" s="33"/>
      <c r="BS592" s="33"/>
      <c r="BT592" s="33"/>
      <c r="BU592" s="33"/>
      <c r="BV592" s="33"/>
      <c r="BW592" s="33"/>
      <c r="BX592" s="33"/>
      <c r="BY592" s="33"/>
      <c r="BZ592" s="33"/>
      <c r="CA592" s="33"/>
      <c r="CB592" s="33"/>
      <c r="CC592" s="33"/>
      <c r="CD592" s="33"/>
      <c r="CE592" s="33"/>
      <c r="CF592" s="33"/>
      <c r="CG592" s="33"/>
      <c r="CH592" s="33"/>
      <c r="CI592" s="33"/>
      <c r="CJ592" s="33"/>
      <c r="CK592" s="33"/>
      <c r="CL592" s="33"/>
      <c r="CM592" s="33"/>
      <c r="CN592" s="33"/>
      <c r="CO592" s="33"/>
      <c r="CP592" s="33"/>
    </row>
    <row r="593" spans="1:94" x14ac:dyDescent="0.25">
      <c r="A593" s="88"/>
      <c r="M593" s="69"/>
      <c r="N593" s="33"/>
      <c r="O593" s="33"/>
      <c r="P593" s="33"/>
      <c r="Q593" s="33"/>
      <c r="R593" s="33"/>
      <c r="S593" s="33"/>
      <c r="T593" s="33"/>
      <c r="U593" s="33"/>
      <c r="V593" s="33"/>
      <c r="W593" s="33"/>
      <c r="X593" s="33"/>
      <c r="Y593" s="33"/>
      <c r="Z593" s="33"/>
      <c r="AA593" s="33"/>
      <c r="AB593" s="33"/>
      <c r="AC593" s="33"/>
      <c r="AD593" s="33"/>
      <c r="AE593" s="33"/>
      <c r="AF593" s="33"/>
      <c r="AG593" s="33"/>
      <c r="AH593" s="33"/>
      <c r="AI593" s="33"/>
      <c r="AJ593" s="33"/>
      <c r="AK593" s="33"/>
      <c r="AL593" s="33"/>
      <c r="AM593" s="33"/>
      <c r="AN593" s="33"/>
      <c r="AO593" s="33"/>
      <c r="AP593" s="33"/>
      <c r="AQ593" s="33"/>
      <c r="AR593" s="33"/>
      <c r="AS593" s="33"/>
      <c r="AT593" s="33"/>
      <c r="AU593" s="33"/>
      <c r="AV593" s="33"/>
      <c r="AW593" s="33"/>
      <c r="AX593" s="33"/>
      <c r="AY593" s="33"/>
      <c r="AZ593" s="33"/>
      <c r="BA593" s="33"/>
      <c r="BB593" s="33"/>
      <c r="BC593" s="33"/>
      <c r="BD593" s="33"/>
      <c r="BE593" s="33"/>
      <c r="BF593" s="33"/>
      <c r="BG593" s="33"/>
      <c r="BH593" s="33"/>
      <c r="BI593" s="33"/>
      <c r="BJ593" s="33"/>
      <c r="BK593" s="33"/>
      <c r="BL593" s="33"/>
      <c r="BM593" s="33"/>
      <c r="BN593" s="33"/>
      <c r="BO593" s="33"/>
      <c r="BP593" s="33"/>
      <c r="BQ593" s="33"/>
      <c r="BR593" s="33"/>
      <c r="BS593" s="33"/>
      <c r="BT593" s="33"/>
      <c r="BU593" s="33"/>
      <c r="BV593" s="33"/>
      <c r="BW593" s="33"/>
      <c r="BX593" s="33"/>
      <c r="BY593" s="33"/>
      <c r="BZ593" s="33"/>
      <c r="CA593" s="33"/>
      <c r="CB593" s="33"/>
      <c r="CC593" s="33"/>
      <c r="CD593" s="33"/>
      <c r="CE593" s="33"/>
      <c r="CF593" s="33"/>
      <c r="CG593" s="33"/>
      <c r="CH593" s="33"/>
      <c r="CI593" s="33"/>
      <c r="CJ593" s="33"/>
      <c r="CK593" s="33"/>
      <c r="CL593" s="33"/>
      <c r="CM593" s="33"/>
      <c r="CN593" s="33"/>
      <c r="CO593" s="33"/>
      <c r="CP593" s="33"/>
    </row>
    <row r="594" spans="1:94" x14ac:dyDescent="0.25">
      <c r="A594" s="88"/>
      <c r="M594" s="69"/>
      <c r="N594" s="33"/>
      <c r="O594" s="33"/>
      <c r="P594" s="33"/>
      <c r="Q594" s="33"/>
      <c r="R594" s="33"/>
      <c r="S594" s="33"/>
      <c r="T594" s="33"/>
      <c r="U594" s="33"/>
      <c r="V594" s="33"/>
      <c r="W594" s="33"/>
      <c r="X594" s="33"/>
      <c r="Y594" s="33"/>
      <c r="Z594" s="33"/>
      <c r="AA594" s="33"/>
      <c r="AB594" s="33"/>
      <c r="AC594" s="33"/>
      <c r="AD594" s="33"/>
      <c r="AE594" s="33"/>
      <c r="AF594" s="33"/>
      <c r="AG594" s="33"/>
      <c r="AH594" s="33"/>
      <c r="AI594" s="33"/>
      <c r="AJ594" s="33"/>
      <c r="AK594" s="33"/>
      <c r="AL594" s="33"/>
      <c r="AM594" s="33"/>
      <c r="AN594" s="33"/>
      <c r="AO594" s="33"/>
      <c r="AP594" s="33"/>
      <c r="AQ594" s="33"/>
      <c r="AR594" s="33"/>
      <c r="AS594" s="33"/>
      <c r="AT594" s="33"/>
      <c r="AU594" s="33"/>
      <c r="AV594" s="33"/>
      <c r="AW594" s="33"/>
      <c r="AX594" s="33"/>
      <c r="AY594" s="33"/>
      <c r="AZ594" s="33"/>
      <c r="BA594" s="33"/>
      <c r="BB594" s="33"/>
      <c r="BC594" s="33"/>
      <c r="BD594" s="33"/>
      <c r="BE594" s="33"/>
      <c r="BF594" s="33"/>
      <c r="BG594" s="33"/>
      <c r="BH594" s="33"/>
      <c r="BI594" s="33"/>
      <c r="BJ594" s="33"/>
      <c r="BK594" s="33"/>
      <c r="BL594" s="33"/>
      <c r="BM594" s="33"/>
      <c r="BN594" s="33"/>
      <c r="BO594" s="33"/>
      <c r="BP594" s="33"/>
      <c r="BQ594" s="33"/>
      <c r="BR594" s="33"/>
      <c r="BS594" s="33"/>
      <c r="BT594" s="33"/>
      <c r="BU594" s="33"/>
      <c r="BV594" s="33"/>
      <c r="BW594" s="33"/>
      <c r="BX594" s="33"/>
      <c r="BY594" s="33"/>
      <c r="BZ594" s="33"/>
      <c r="CA594" s="33"/>
      <c r="CB594" s="33"/>
      <c r="CC594" s="33"/>
      <c r="CD594" s="33"/>
      <c r="CE594" s="33"/>
      <c r="CF594" s="33"/>
      <c r="CG594" s="33"/>
      <c r="CH594" s="33"/>
      <c r="CI594" s="33"/>
      <c r="CJ594" s="33"/>
      <c r="CK594" s="33"/>
      <c r="CL594" s="33"/>
      <c r="CM594" s="33"/>
      <c r="CN594" s="33"/>
      <c r="CO594" s="33"/>
      <c r="CP594" s="33"/>
    </row>
    <row r="595" spans="1:94" x14ac:dyDescent="0.25">
      <c r="A595" s="88"/>
      <c r="M595" s="69"/>
      <c r="N595" s="33"/>
      <c r="O595" s="33"/>
      <c r="P595" s="33"/>
      <c r="Q595" s="33"/>
      <c r="R595" s="33"/>
      <c r="S595" s="33"/>
      <c r="T595" s="33"/>
      <c r="U595" s="33"/>
      <c r="V595" s="33"/>
      <c r="W595" s="33"/>
      <c r="X595" s="33"/>
      <c r="Y595" s="33"/>
      <c r="Z595" s="33"/>
      <c r="AA595" s="33"/>
      <c r="AB595" s="33"/>
      <c r="AC595" s="33"/>
      <c r="AD595" s="33"/>
      <c r="AE595" s="33"/>
      <c r="AF595" s="33"/>
      <c r="AG595" s="33"/>
      <c r="AH595" s="33"/>
      <c r="AI595" s="33"/>
      <c r="AJ595" s="33"/>
      <c r="AK595" s="33"/>
      <c r="AL595" s="33"/>
      <c r="AM595" s="33"/>
      <c r="AN595" s="33"/>
      <c r="AO595" s="33"/>
      <c r="AP595" s="33"/>
      <c r="AQ595" s="33"/>
      <c r="AR595" s="33"/>
      <c r="AS595" s="33"/>
      <c r="AT595" s="33"/>
      <c r="AU595" s="33"/>
      <c r="AV595" s="33"/>
      <c r="AW595" s="33"/>
      <c r="AX595" s="33"/>
      <c r="AY595" s="33"/>
      <c r="AZ595" s="33"/>
      <c r="BA595" s="33"/>
      <c r="BB595" s="33"/>
      <c r="BC595" s="33"/>
      <c r="BD595" s="33"/>
      <c r="BE595" s="33"/>
      <c r="BF595" s="33"/>
      <c r="BG595" s="33"/>
      <c r="BH595" s="33"/>
      <c r="BI595" s="33"/>
      <c r="BJ595" s="33"/>
      <c r="BK595" s="33"/>
      <c r="BL595" s="33"/>
      <c r="BM595" s="33"/>
      <c r="BN595" s="33"/>
      <c r="BO595" s="33"/>
      <c r="BP595" s="33"/>
      <c r="BQ595" s="33"/>
      <c r="BR595" s="33"/>
      <c r="BS595" s="33"/>
      <c r="BT595" s="33"/>
      <c r="BU595" s="33"/>
      <c r="BV595" s="33"/>
      <c r="BW595" s="33"/>
      <c r="BX595" s="33"/>
      <c r="BY595" s="33"/>
      <c r="BZ595" s="33"/>
      <c r="CA595" s="33"/>
      <c r="CB595" s="33"/>
      <c r="CC595" s="33"/>
      <c r="CD595" s="33"/>
      <c r="CE595" s="33"/>
      <c r="CF595" s="33"/>
      <c r="CG595" s="33"/>
      <c r="CH595" s="33"/>
      <c r="CI595" s="33"/>
      <c r="CJ595" s="33"/>
      <c r="CK595" s="33"/>
      <c r="CL595" s="33"/>
      <c r="CM595" s="33"/>
      <c r="CN595" s="33"/>
      <c r="CO595" s="33"/>
      <c r="CP595" s="33"/>
    </row>
    <row r="596" spans="1:94" x14ac:dyDescent="0.25">
      <c r="A596" s="88"/>
      <c r="M596" s="69"/>
      <c r="N596" s="33"/>
      <c r="O596" s="33"/>
      <c r="P596" s="33"/>
      <c r="Q596" s="33"/>
      <c r="R596" s="33"/>
      <c r="S596" s="33"/>
      <c r="T596" s="33"/>
      <c r="U596" s="33"/>
      <c r="V596" s="33"/>
      <c r="W596" s="33"/>
      <c r="X596" s="33"/>
      <c r="Y596" s="33"/>
      <c r="Z596" s="33"/>
      <c r="AA596" s="33"/>
      <c r="AB596" s="33"/>
      <c r="AC596" s="33"/>
      <c r="AD596" s="33"/>
      <c r="AE596" s="33"/>
      <c r="AF596" s="33"/>
      <c r="AG596" s="33"/>
      <c r="AH596" s="33"/>
      <c r="AI596" s="33"/>
      <c r="AJ596" s="33"/>
      <c r="AK596" s="33"/>
      <c r="AL596" s="33"/>
      <c r="AM596" s="33"/>
      <c r="AN596" s="33"/>
      <c r="AO596" s="33"/>
      <c r="AP596" s="33"/>
      <c r="AQ596" s="33"/>
      <c r="AR596" s="33"/>
      <c r="AS596" s="33"/>
      <c r="AT596" s="33"/>
      <c r="AU596" s="33"/>
      <c r="AV596" s="33"/>
      <c r="AW596" s="33"/>
      <c r="AX596" s="33"/>
      <c r="AY596" s="33"/>
      <c r="AZ596" s="33"/>
      <c r="BA596" s="33"/>
      <c r="BB596" s="33"/>
      <c r="BC596" s="33"/>
      <c r="BD596" s="33"/>
      <c r="BE596" s="33"/>
      <c r="BF596" s="33"/>
      <c r="BG596" s="33"/>
      <c r="BH596" s="33"/>
      <c r="BI596" s="33"/>
      <c r="BJ596" s="33"/>
      <c r="BK596" s="33"/>
      <c r="BL596" s="33"/>
      <c r="BM596" s="33"/>
      <c r="BN596" s="33"/>
      <c r="BO596" s="33"/>
      <c r="BP596" s="33"/>
      <c r="BQ596" s="33"/>
      <c r="BR596" s="33"/>
      <c r="BS596" s="33"/>
      <c r="BT596" s="33"/>
      <c r="BU596" s="33"/>
      <c r="BV596" s="33"/>
      <c r="BW596" s="33"/>
      <c r="BX596" s="33"/>
      <c r="BY596" s="33"/>
      <c r="BZ596" s="33"/>
      <c r="CA596" s="33"/>
      <c r="CB596" s="33"/>
      <c r="CC596" s="33"/>
      <c r="CD596" s="33"/>
      <c r="CE596" s="33"/>
      <c r="CF596" s="33"/>
      <c r="CG596" s="33"/>
      <c r="CH596" s="33"/>
      <c r="CI596" s="33"/>
      <c r="CJ596" s="33"/>
      <c r="CK596" s="33"/>
      <c r="CL596" s="33"/>
      <c r="CM596" s="33"/>
      <c r="CN596" s="33"/>
      <c r="CO596" s="33"/>
      <c r="CP596" s="33"/>
    </row>
    <row r="597" spans="1:94" x14ac:dyDescent="0.25">
      <c r="A597" s="88"/>
      <c r="M597" s="69"/>
      <c r="N597" s="33"/>
      <c r="O597" s="33"/>
      <c r="P597" s="33"/>
      <c r="Q597" s="33"/>
      <c r="R597" s="33"/>
      <c r="S597" s="33"/>
      <c r="T597" s="33"/>
      <c r="U597" s="33"/>
      <c r="V597" s="33"/>
      <c r="W597" s="33"/>
      <c r="X597" s="33"/>
      <c r="Y597" s="33"/>
      <c r="Z597" s="33"/>
      <c r="AA597" s="33"/>
      <c r="AB597" s="33"/>
      <c r="AC597" s="33"/>
      <c r="AD597" s="33"/>
      <c r="AE597" s="33"/>
      <c r="AF597" s="33"/>
      <c r="AG597" s="33"/>
      <c r="AH597" s="33"/>
      <c r="AI597" s="33"/>
      <c r="AJ597" s="33"/>
      <c r="AK597" s="33"/>
      <c r="AL597" s="33"/>
      <c r="AM597" s="33"/>
      <c r="AN597" s="33"/>
      <c r="AO597" s="33"/>
      <c r="AP597" s="33"/>
      <c r="AQ597" s="33"/>
      <c r="AR597" s="33"/>
      <c r="AS597" s="33"/>
      <c r="AT597" s="33"/>
      <c r="AU597" s="33"/>
      <c r="AV597" s="33"/>
      <c r="AW597" s="33"/>
      <c r="AX597" s="33"/>
      <c r="AY597" s="33"/>
      <c r="AZ597" s="33"/>
      <c r="BA597" s="33"/>
      <c r="BB597" s="33"/>
      <c r="BC597" s="33"/>
      <c r="BD597" s="33"/>
      <c r="BE597" s="33"/>
      <c r="BF597" s="33"/>
      <c r="BG597" s="33"/>
      <c r="BH597" s="33"/>
      <c r="BI597" s="33"/>
      <c r="BJ597" s="33"/>
      <c r="BK597" s="33"/>
      <c r="BL597" s="33"/>
      <c r="BM597" s="33"/>
      <c r="BN597" s="33"/>
      <c r="BO597" s="33"/>
      <c r="BP597" s="33"/>
      <c r="BQ597" s="33"/>
      <c r="BR597" s="33"/>
      <c r="BS597" s="33"/>
      <c r="BT597" s="33"/>
      <c r="BU597" s="33"/>
      <c r="BV597" s="33"/>
      <c r="BW597" s="33"/>
      <c r="BX597" s="33"/>
      <c r="BY597" s="33"/>
      <c r="BZ597" s="33"/>
      <c r="CA597" s="33"/>
      <c r="CB597" s="33"/>
      <c r="CC597" s="33"/>
      <c r="CD597" s="33"/>
      <c r="CE597" s="33"/>
      <c r="CF597" s="33"/>
      <c r="CG597" s="33"/>
      <c r="CH597" s="33"/>
      <c r="CI597" s="33"/>
      <c r="CJ597" s="33"/>
      <c r="CK597" s="33"/>
      <c r="CL597" s="33"/>
      <c r="CM597" s="33"/>
      <c r="CN597" s="33"/>
      <c r="CO597" s="33"/>
      <c r="CP597" s="33"/>
    </row>
    <row r="598" spans="1:94" x14ac:dyDescent="0.25">
      <c r="A598" s="88"/>
      <c r="M598" s="69"/>
      <c r="N598" s="33"/>
      <c r="O598" s="33"/>
      <c r="P598" s="33"/>
      <c r="Q598" s="33"/>
      <c r="R598" s="33"/>
      <c r="S598" s="33"/>
      <c r="T598" s="33"/>
      <c r="U598" s="33"/>
      <c r="V598" s="33"/>
      <c r="W598" s="33"/>
      <c r="X598" s="33"/>
      <c r="Y598" s="33"/>
      <c r="Z598" s="33"/>
      <c r="AA598" s="33"/>
      <c r="AB598" s="33"/>
      <c r="AC598" s="33"/>
      <c r="AD598" s="33"/>
      <c r="AE598" s="33"/>
      <c r="AF598" s="33"/>
      <c r="AG598" s="33"/>
      <c r="AH598" s="33"/>
      <c r="AI598" s="33"/>
      <c r="AJ598" s="33"/>
      <c r="AK598" s="33"/>
      <c r="AL598" s="33"/>
      <c r="AM598" s="33"/>
      <c r="AN598" s="33"/>
      <c r="AO598" s="33"/>
      <c r="AP598" s="33"/>
      <c r="AQ598" s="33"/>
      <c r="AR598" s="33"/>
      <c r="AS598" s="33"/>
      <c r="AT598" s="33"/>
      <c r="AU598" s="33"/>
      <c r="AV598" s="33"/>
      <c r="AW598" s="33"/>
      <c r="AX598" s="33"/>
      <c r="AY598" s="33"/>
      <c r="AZ598" s="33"/>
      <c r="BA598" s="33"/>
      <c r="BB598" s="33"/>
      <c r="BC598" s="33"/>
      <c r="BD598" s="33"/>
      <c r="BE598" s="33"/>
      <c r="BF598" s="33"/>
      <c r="BG598" s="33"/>
      <c r="BH598" s="33"/>
      <c r="BI598" s="33"/>
      <c r="BJ598" s="33"/>
      <c r="BK598" s="33"/>
      <c r="BL598" s="33"/>
      <c r="BM598" s="33"/>
      <c r="BN598" s="33"/>
      <c r="BO598" s="33"/>
      <c r="BP598" s="33"/>
      <c r="BQ598" s="33"/>
      <c r="BR598" s="33"/>
      <c r="BS598" s="33"/>
      <c r="BT598" s="33"/>
      <c r="BU598" s="33"/>
      <c r="BV598" s="33"/>
      <c r="BW598" s="33"/>
      <c r="BX598" s="33"/>
      <c r="BY598" s="33"/>
      <c r="BZ598" s="33"/>
      <c r="CA598" s="33"/>
      <c r="CB598" s="33"/>
      <c r="CC598" s="33"/>
      <c r="CD598" s="33"/>
      <c r="CE598" s="33"/>
      <c r="CF598" s="33"/>
      <c r="CG598" s="33"/>
      <c r="CH598" s="33"/>
      <c r="CI598" s="33"/>
      <c r="CJ598" s="33"/>
      <c r="CK598" s="33"/>
      <c r="CL598" s="33"/>
      <c r="CM598" s="33"/>
      <c r="CN598" s="33"/>
      <c r="CO598" s="33"/>
      <c r="CP598" s="33"/>
    </row>
    <row r="599" spans="1:94" x14ac:dyDescent="0.25">
      <c r="A599" s="88"/>
      <c r="M599" s="69"/>
      <c r="N599" s="33"/>
      <c r="O599" s="33"/>
      <c r="P599" s="33"/>
      <c r="Q599" s="33"/>
      <c r="R599" s="33"/>
      <c r="S599" s="33"/>
      <c r="T599" s="33"/>
      <c r="U599" s="33"/>
      <c r="V599" s="33"/>
      <c r="W599" s="33"/>
      <c r="X599" s="33"/>
      <c r="Y599" s="33"/>
      <c r="Z599" s="33"/>
      <c r="AA599" s="33"/>
      <c r="AB599" s="33"/>
      <c r="AC599" s="33"/>
      <c r="AD599" s="33"/>
      <c r="AE599" s="33"/>
      <c r="AF599" s="33"/>
      <c r="AG599" s="33"/>
      <c r="AH599" s="33"/>
      <c r="AI599" s="33"/>
      <c r="AJ599" s="33"/>
      <c r="AK599" s="33"/>
      <c r="AL599" s="33"/>
      <c r="AM599" s="33"/>
      <c r="AN599" s="33"/>
      <c r="AO599" s="33"/>
      <c r="AP599" s="33"/>
      <c r="AQ599" s="33"/>
      <c r="AR599" s="33"/>
      <c r="AS599" s="33"/>
      <c r="AT599" s="33"/>
      <c r="AU599" s="33"/>
      <c r="AV599" s="33"/>
      <c r="AW599" s="33"/>
      <c r="AX599" s="33"/>
      <c r="AY599" s="33"/>
      <c r="AZ599" s="33"/>
      <c r="BA599" s="33"/>
      <c r="BB599" s="33"/>
      <c r="BC599" s="33"/>
      <c r="BD599" s="33"/>
      <c r="BE599" s="33"/>
      <c r="BF599" s="33"/>
      <c r="BG599" s="33"/>
      <c r="BH599" s="33"/>
      <c r="BI599" s="33"/>
      <c r="BJ599" s="33"/>
      <c r="BK599" s="33"/>
      <c r="BL599" s="33"/>
      <c r="BM599" s="33"/>
      <c r="BN599" s="33"/>
      <c r="BO599" s="33"/>
      <c r="BP599" s="33"/>
      <c r="BQ599" s="33"/>
      <c r="BR599" s="33"/>
      <c r="BS599" s="33"/>
      <c r="BT599" s="33"/>
      <c r="BU599" s="33"/>
      <c r="BV599" s="33"/>
      <c r="BW599" s="33"/>
      <c r="BX599" s="33"/>
      <c r="BY599" s="33"/>
      <c r="BZ599" s="33"/>
      <c r="CA599" s="33"/>
      <c r="CB599" s="33"/>
      <c r="CC599" s="33"/>
      <c r="CD599" s="33"/>
      <c r="CE599" s="33"/>
      <c r="CF599" s="33"/>
      <c r="CG599" s="33"/>
      <c r="CH599" s="33"/>
      <c r="CI599" s="33"/>
      <c r="CJ599" s="33"/>
      <c r="CK599" s="33"/>
      <c r="CL599" s="33"/>
      <c r="CM599" s="33"/>
      <c r="CN599" s="33"/>
      <c r="CO599" s="33"/>
      <c r="CP599" s="33"/>
    </row>
    <row r="600" spans="1:94" x14ac:dyDescent="0.25">
      <c r="A600" s="88"/>
      <c r="M600" s="69"/>
      <c r="N600" s="33"/>
      <c r="O600" s="33"/>
      <c r="P600" s="33"/>
      <c r="Q600" s="33"/>
      <c r="R600" s="33"/>
      <c r="S600" s="33"/>
      <c r="T600" s="33"/>
      <c r="U600" s="33"/>
      <c r="V600" s="33"/>
      <c r="W600" s="33"/>
      <c r="X600" s="33"/>
      <c r="Y600" s="33"/>
      <c r="Z600" s="33"/>
      <c r="AA600" s="33"/>
      <c r="AB600" s="33"/>
      <c r="AC600" s="33"/>
      <c r="AD600" s="33"/>
      <c r="AE600" s="33"/>
      <c r="AF600" s="33"/>
      <c r="AG600" s="33"/>
      <c r="AH600" s="33"/>
      <c r="AI600" s="33"/>
      <c r="AJ600" s="33"/>
      <c r="AK600" s="33"/>
      <c r="AL600" s="33"/>
      <c r="AM600" s="33"/>
      <c r="AN600" s="33"/>
      <c r="AO600" s="33"/>
      <c r="AP600" s="33"/>
      <c r="AQ600" s="33"/>
      <c r="AR600" s="33"/>
      <c r="AS600" s="33"/>
      <c r="AT600" s="33"/>
      <c r="AU600" s="33"/>
      <c r="AV600" s="33"/>
      <c r="AW600" s="33"/>
      <c r="AX600" s="33"/>
      <c r="AY600" s="33"/>
      <c r="AZ600" s="33"/>
      <c r="BA600" s="33"/>
      <c r="BB600" s="33"/>
      <c r="BC600" s="33"/>
      <c r="BD600" s="33"/>
      <c r="BE600" s="33"/>
      <c r="BF600" s="33"/>
      <c r="BG600" s="33"/>
      <c r="BH600" s="33"/>
      <c r="BI600" s="33"/>
      <c r="BJ600" s="33"/>
      <c r="BK600" s="33"/>
      <c r="BL600" s="33"/>
      <c r="BM600" s="33"/>
      <c r="BN600" s="33"/>
      <c r="BO600" s="33"/>
      <c r="BP600" s="33"/>
      <c r="BQ600" s="33"/>
      <c r="BR600" s="33"/>
      <c r="BS600" s="33"/>
      <c r="BT600" s="33"/>
      <c r="BU600" s="33"/>
      <c r="BV600" s="33"/>
      <c r="BW600" s="33"/>
      <c r="BX600" s="33"/>
      <c r="BY600" s="33"/>
      <c r="BZ600" s="33"/>
      <c r="CA600" s="33"/>
      <c r="CB600" s="33"/>
      <c r="CC600" s="33"/>
      <c r="CD600" s="33"/>
      <c r="CE600" s="33"/>
      <c r="CF600" s="33"/>
      <c r="CG600" s="33"/>
      <c r="CH600" s="33"/>
      <c r="CI600" s="33"/>
      <c r="CJ600" s="33"/>
      <c r="CK600" s="33"/>
      <c r="CL600" s="33"/>
      <c r="CM600" s="33"/>
      <c r="CN600" s="33"/>
      <c r="CO600" s="33"/>
      <c r="CP600" s="33"/>
    </row>
    <row r="601" spans="1:94" x14ac:dyDescent="0.25">
      <c r="A601" s="88"/>
      <c r="M601" s="69"/>
      <c r="N601" s="33"/>
      <c r="O601" s="33"/>
      <c r="P601" s="33"/>
      <c r="Q601" s="33"/>
      <c r="R601" s="33"/>
      <c r="S601" s="33"/>
      <c r="T601" s="33"/>
      <c r="U601" s="33"/>
      <c r="V601" s="33"/>
      <c r="W601" s="33"/>
      <c r="X601" s="33"/>
      <c r="Y601" s="33"/>
      <c r="Z601" s="33"/>
      <c r="AA601" s="33"/>
      <c r="AB601" s="33"/>
      <c r="AC601" s="33"/>
      <c r="AD601" s="33"/>
      <c r="AE601" s="33"/>
      <c r="AF601" s="33"/>
      <c r="AG601" s="33"/>
      <c r="AH601" s="33"/>
      <c r="AI601" s="33"/>
      <c r="AJ601" s="33"/>
      <c r="AK601" s="33"/>
      <c r="AL601" s="33"/>
      <c r="AM601" s="33"/>
      <c r="AN601" s="33"/>
      <c r="AO601" s="33"/>
      <c r="AP601" s="33"/>
      <c r="AQ601" s="33"/>
      <c r="AR601" s="33"/>
      <c r="AS601" s="33"/>
      <c r="AT601" s="33"/>
      <c r="AU601" s="33"/>
      <c r="AV601" s="33"/>
      <c r="AW601" s="33"/>
      <c r="AX601" s="33"/>
      <c r="AY601" s="33"/>
      <c r="AZ601" s="33"/>
      <c r="BA601" s="33"/>
      <c r="BB601" s="33"/>
      <c r="BC601" s="33"/>
      <c r="BD601" s="33"/>
      <c r="BE601" s="33"/>
      <c r="BF601" s="33"/>
      <c r="BG601" s="33"/>
      <c r="BH601" s="33"/>
      <c r="BI601" s="33"/>
      <c r="BJ601" s="33"/>
      <c r="BK601" s="33"/>
      <c r="BL601" s="33"/>
      <c r="BM601" s="33"/>
      <c r="BN601" s="33"/>
      <c r="BO601" s="33"/>
      <c r="BP601" s="33"/>
      <c r="BQ601" s="33"/>
      <c r="BR601" s="33"/>
      <c r="BS601" s="33"/>
      <c r="BT601" s="33"/>
      <c r="BU601" s="33"/>
      <c r="BV601" s="33"/>
      <c r="BW601" s="33"/>
      <c r="BX601" s="33"/>
      <c r="BY601" s="33"/>
      <c r="BZ601" s="33"/>
      <c r="CA601" s="33"/>
      <c r="CB601" s="33"/>
      <c r="CC601" s="33"/>
      <c r="CD601" s="33"/>
      <c r="CE601" s="33"/>
      <c r="CF601" s="33"/>
      <c r="CG601" s="33"/>
      <c r="CH601" s="33"/>
      <c r="CI601" s="33"/>
      <c r="CJ601" s="33"/>
      <c r="CK601" s="33"/>
      <c r="CL601" s="33"/>
      <c r="CM601" s="33"/>
      <c r="CN601" s="33"/>
      <c r="CO601" s="33"/>
      <c r="CP601" s="33"/>
    </row>
    <row r="602" spans="1:94" x14ac:dyDescent="0.25">
      <c r="A602" s="88"/>
      <c r="M602" s="69"/>
      <c r="N602" s="33"/>
      <c r="O602" s="33"/>
      <c r="P602" s="33"/>
      <c r="Q602" s="33"/>
      <c r="R602" s="33"/>
      <c r="S602" s="33"/>
      <c r="T602" s="33"/>
      <c r="U602" s="33"/>
      <c r="V602" s="33"/>
      <c r="W602" s="33"/>
      <c r="X602" s="33"/>
      <c r="Y602" s="33"/>
      <c r="Z602" s="33"/>
      <c r="AA602" s="33"/>
      <c r="AB602" s="33"/>
      <c r="AC602" s="33"/>
      <c r="AD602" s="33"/>
      <c r="AE602" s="33"/>
      <c r="AF602" s="33"/>
      <c r="AG602" s="33"/>
      <c r="AH602" s="33"/>
      <c r="AI602" s="33"/>
      <c r="AJ602" s="33"/>
      <c r="AK602" s="33"/>
      <c r="AL602" s="33"/>
      <c r="AM602" s="33"/>
      <c r="AN602" s="33"/>
      <c r="AO602" s="33"/>
      <c r="AP602" s="33"/>
      <c r="AQ602" s="33"/>
      <c r="AR602" s="33"/>
      <c r="AS602" s="33"/>
      <c r="AT602" s="33"/>
      <c r="AU602" s="33"/>
      <c r="AV602" s="33"/>
      <c r="AW602" s="33"/>
      <c r="AX602" s="33"/>
      <c r="AY602" s="33"/>
      <c r="AZ602" s="33"/>
      <c r="BA602" s="33"/>
      <c r="BB602" s="33"/>
      <c r="BC602" s="33"/>
      <c r="BD602" s="33"/>
      <c r="BE602" s="33"/>
      <c r="BF602" s="33"/>
      <c r="BG602" s="33"/>
      <c r="BH602" s="33"/>
      <c r="BI602" s="33"/>
      <c r="BJ602" s="33"/>
      <c r="BK602" s="33"/>
      <c r="BL602" s="33"/>
      <c r="BM602" s="33"/>
      <c r="BN602" s="33"/>
      <c r="BO602" s="33"/>
      <c r="BP602" s="33"/>
      <c r="BQ602" s="33"/>
      <c r="BR602" s="33"/>
      <c r="BS602" s="33"/>
      <c r="BT602" s="33"/>
      <c r="BU602" s="33"/>
      <c r="BV602" s="33"/>
      <c r="BW602" s="33"/>
      <c r="BX602" s="33"/>
      <c r="BY602" s="33"/>
      <c r="BZ602" s="33"/>
      <c r="CA602" s="33"/>
      <c r="CB602" s="33"/>
      <c r="CC602" s="33"/>
      <c r="CD602" s="33"/>
      <c r="CE602" s="33"/>
      <c r="CF602" s="33"/>
      <c r="CG602" s="33"/>
      <c r="CH602" s="33"/>
      <c r="CI602" s="33"/>
      <c r="CJ602" s="33"/>
      <c r="CK602" s="33"/>
      <c r="CL602" s="33"/>
      <c r="CM602" s="33"/>
      <c r="CN602" s="33"/>
      <c r="CO602" s="33"/>
      <c r="CP602" s="33"/>
    </row>
    <row r="603" spans="1:94" x14ac:dyDescent="0.25">
      <c r="A603" s="88"/>
      <c r="M603" s="69"/>
      <c r="N603" s="33"/>
      <c r="O603" s="33"/>
      <c r="P603" s="33"/>
      <c r="Q603" s="33"/>
      <c r="R603" s="33"/>
      <c r="S603" s="33"/>
      <c r="T603" s="33"/>
      <c r="U603" s="33"/>
      <c r="V603" s="33"/>
      <c r="W603" s="33"/>
      <c r="X603" s="33"/>
      <c r="Y603" s="33"/>
      <c r="Z603" s="33"/>
      <c r="AA603" s="33"/>
      <c r="AB603" s="33"/>
      <c r="AC603" s="33"/>
      <c r="AD603" s="33"/>
      <c r="AE603" s="33"/>
      <c r="AF603" s="33"/>
      <c r="AG603" s="33"/>
      <c r="AH603" s="33"/>
      <c r="AI603" s="33"/>
      <c r="AJ603" s="33"/>
      <c r="AK603" s="33"/>
      <c r="AL603" s="33"/>
      <c r="AM603" s="33"/>
      <c r="AN603" s="33"/>
      <c r="AO603" s="33"/>
      <c r="AP603" s="33"/>
      <c r="AQ603" s="33"/>
      <c r="AR603" s="33"/>
      <c r="AS603" s="33"/>
      <c r="AT603" s="33"/>
      <c r="AU603" s="33"/>
      <c r="AV603" s="33"/>
      <c r="AW603" s="33"/>
      <c r="AX603" s="33"/>
      <c r="AY603" s="33"/>
      <c r="AZ603" s="33"/>
      <c r="BA603" s="33"/>
      <c r="BB603" s="33"/>
      <c r="BC603" s="33"/>
      <c r="BD603" s="33"/>
      <c r="BE603" s="33"/>
      <c r="BF603" s="33"/>
      <c r="BG603" s="33"/>
      <c r="BH603" s="33"/>
      <c r="BI603" s="33"/>
      <c r="BJ603" s="33"/>
      <c r="BK603" s="33"/>
      <c r="BL603" s="33"/>
      <c r="BM603" s="33"/>
      <c r="BN603" s="33"/>
      <c r="BO603" s="33"/>
      <c r="BP603" s="33"/>
      <c r="BQ603" s="33"/>
      <c r="BR603" s="33"/>
      <c r="BS603" s="33"/>
      <c r="BT603" s="33"/>
      <c r="BU603" s="33"/>
      <c r="BV603" s="33"/>
      <c r="BW603" s="33"/>
      <c r="BX603" s="33"/>
      <c r="BY603" s="33"/>
      <c r="BZ603" s="33"/>
      <c r="CA603" s="33"/>
      <c r="CB603" s="33"/>
      <c r="CC603" s="33"/>
      <c r="CD603" s="33"/>
      <c r="CE603" s="33"/>
      <c r="CF603" s="33"/>
      <c r="CG603" s="33"/>
      <c r="CH603" s="33"/>
      <c r="CI603" s="33"/>
      <c r="CJ603" s="33"/>
      <c r="CK603" s="33"/>
      <c r="CL603" s="33"/>
      <c r="CM603" s="33"/>
      <c r="CN603" s="33"/>
      <c r="CO603" s="33"/>
      <c r="CP603" s="33"/>
    </row>
    <row r="604" spans="1:94" x14ac:dyDescent="0.25">
      <c r="A604" s="88"/>
      <c r="M604" s="69"/>
      <c r="N604" s="33"/>
      <c r="O604" s="33"/>
      <c r="P604" s="33"/>
      <c r="Q604" s="33"/>
      <c r="R604" s="33"/>
      <c r="S604" s="33"/>
      <c r="T604" s="33"/>
      <c r="U604" s="33"/>
      <c r="V604" s="33"/>
      <c r="W604" s="33"/>
      <c r="X604" s="33"/>
      <c r="Y604" s="33"/>
      <c r="Z604" s="33"/>
      <c r="AA604" s="33"/>
      <c r="AB604" s="33"/>
      <c r="AC604" s="33"/>
      <c r="AD604" s="33"/>
      <c r="AE604" s="33"/>
      <c r="AF604" s="33"/>
      <c r="AG604" s="33"/>
      <c r="AH604" s="33"/>
      <c r="AI604" s="33"/>
      <c r="AJ604" s="33"/>
      <c r="AK604" s="33"/>
      <c r="AL604" s="33"/>
      <c r="AM604" s="33"/>
      <c r="AN604" s="33"/>
      <c r="AO604" s="33"/>
      <c r="AP604" s="33"/>
      <c r="AQ604" s="33"/>
      <c r="AR604" s="33"/>
      <c r="AS604" s="33"/>
      <c r="AT604" s="33"/>
      <c r="AU604" s="33"/>
      <c r="AV604" s="33"/>
      <c r="AW604" s="33"/>
      <c r="AX604" s="33"/>
      <c r="AY604" s="33"/>
      <c r="AZ604" s="33"/>
      <c r="BA604" s="33"/>
      <c r="BB604" s="33"/>
      <c r="BC604" s="33"/>
      <c r="BD604" s="33"/>
      <c r="BE604" s="33"/>
      <c r="BF604" s="33"/>
      <c r="BG604" s="33"/>
      <c r="BH604" s="33"/>
      <c r="BI604" s="33"/>
      <c r="BJ604" s="33"/>
      <c r="BK604" s="33"/>
      <c r="BL604" s="33"/>
      <c r="BM604" s="33"/>
      <c r="BN604" s="33"/>
      <c r="BO604" s="33"/>
      <c r="BP604" s="33"/>
      <c r="BQ604" s="33"/>
      <c r="BR604" s="33"/>
      <c r="BS604" s="33"/>
      <c r="BT604" s="33"/>
      <c r="BU604" s="33"/>
      <c r="BV604" s="33"/>
      <c r="BW604" s="33"/>
      <c r="BX604" s="33"/>
      <c r="BY604" s="33"/>
      <c r="BZ604" s="33"/>
      <c r="CA604" s="33"/>
      <c r="CB604" s="33"/>
      <c r="CC604" s="33"/>
      <c r="CD604" s="33"/>
      <c r="CE604" s="33"/>
      <c r="CF604" s="33"/>
      <c r="CG604" s="33"/>
      <c r="CH604" s="33"/>
      <c r="CI604" s="33"/>
      <c r="CJ604" s="33"/>
      <c r="CK604" s="33"/>
      <c r="CL604" s="33"/>
      <c r="CM604" s="33"/>
      <c r="CN604" s="33"/>
      <c r="CO604" s="33"/>
      <c r="CP604" s="33"/>
    </row>
    <row r="605" spans="1:94" x14ac:dyDescent="0.25">
      <c r="A605" s="88"/>
      <c r="M605" s="69"/>
      <c r="N605" s="33"/>
      <c r="O605" s="33"/>
      <c r="P605" s="33"/>
      <c r="Q605" s="33"/>
      <c r="R605" s="33"/>
      <c r="S605" s="33"/>
      <c r="T605" s="33"/>
      <c r="U605" s="33"/>
      <c r="V605" s="33"/>
      <c r="W605" s="33"/>
      <c r="X605" s="33"/>
      <c r="Y605" s="33"/>
      <c r="Z605" s="33"/>
      <c r="AA605" s="33"/>
      <c r="AB605" s="33"/>
      <c r="AC605" s="33"/>
      <c r="AD605" s="33"/>
      <c r="AE605" s="33"/>
      <c r="AF605" s="33"/>
      <c r="AG605" s="33"/>
      <c r="AH605" s="33"/>
      <c r="AI605" s="33"/>
      <c r="AJ605" s="33"/>
      <c r="AK605" s="33"/>
      <c r="AL605" s="33"/>
      <c r="AM605" s="33"/>
      <c r="AN605" s="33"/>
      <c r="AO605" s="33"/>
      <c r="AP605" s="33"/>
      <c r="AQ605" s="33"/>
      <c r="AR605" s="33"/>
      <c r="AS605" s="33"/>
      <c r="AT605" s="33"/>
      <c r="AU605" s="33"/>
      <c r="AV605" s="33"/>
      <c r="AW605" s="33"/>
      <c r="AX605" s="33"/>
      <c r="AY605" s="33"/>
      <c r="AZ605" s="33"/>
      <c r="BA605" s="33"/>
      <c r="BB605" s="33"/>
      <c r="BC605" s="33"/>
      <c r="BD605" s="33"/>
      <c r="BE605" s="33"/>
      <c r="BF605" s="33"/>
      <c r="BG605" s="33"/>
      <c r="BH605" s="33"/>
      <c r="BI605" s="33"/>
      <c r="BJ605" s="33"/>
      <c r="BK605" s="33"/>
      <c r="BL605" s="33"/>
      <c r="BM605" s="33"/>
      <c r="BN605" s="33"/>
      <c r="BO605" s="33"/>
      <c r="BP605" s="33"/>
      <c r="BQ605" s="33"/>
      <c r="BR605" s="33"/>
      <c r="BS605" s="33"/>
      <c r="BT605" s="33"/>
      <c r="BU605" s="33"/>
      <c r="BV605" s="33"/>
      <c r="BW605" s="33"/>
      <c r="BX605" s="33"/>
      <c r="BY605" s="33"/>
      <c r="BZ605" s="33"/>
      <c r="CA605" s="33"/>
      <c r="CB605" s="33"/>
      <c r="CC605" s="33"/>
      <c r="CD605" s="33"/>
      <c r="CE605" s="33"/>
      <c r="CF605" s="33"/>
      <c r="CG605" s="33"/>
      <c r="CH605" s="33"/>
      <c r="CI605" s="33"/>
      <c r="CJ605" s="33"/>
      <c r="CK605" s="33"/>
      <c r="CL605" s="33"/>
      <c r="CM605" s="33"/>
      <c r="CN605" s="33"/>
      <c r="CO605" s="33"/>
      <c r="CP605" s="33"/>
    </row>
    <row r="606" spans="1:94" x14ac:dyDescent="0.25">
      <c r="A606" s="88"/>
      <c r="M606" s="69"/>
      <c r="N606" s="33"/>
      <c r="O606" s="33"/>
      <c r="P606" s="33"/>
      <c r="Q606" s="33"/>
      <c r="R606" s="33"/>
      <c r="S606" s="33"/>
      <c r="T606" s="33"/>
      <c r="U606" s="33"/>
      <c r="V606" s="33"/>
      <c r="W606" s="33"/>
      <c r="X606" s="33"/>
      <c r="Y606" s="33"/>
      <c r="Z606" s="33"/>
      <c r="AA606" s="33"/>
      <c r="AB606" s="33"/>
      <c r="AC606" s="33"/>
      <c r="AD606" s="33"/>
      <c r="AE606" s="33"/>
      <c r="AF606" s="33"/>
      <c r="AG606" s="33"/>
      <c r="AH606" s="33"/>
      <c r="AI606" s="33"/>
      <c r="AJ606" s="33"/>
      <c r="AK606" s="33"/>
      <c r="AL606" s="33"/>
      <c r="AM606" s="33"/>
      <c r="AN606" s="33"/>
      <c r="AO606" s="33"/>
      <c r="AP606" s="33"/>
      <c r="AQ606" s="33"/>
      <c r="AR606" s="33"/>
      <c r="AS606" s="33"/>
      <c r="AT606" s="33"/>
      <c r="AU606" s="33"/>
      <c r="AV606" s="33"/>
      <c r="AW606" s="33"/>
      <c r="AX606" s="33"/>
      <c r="AY606" s="33"/>
      <c r="AZ606" s="33"/>
      <c r="BA606" s="33"/>
      <c r="BB606" s="33"/>
      <c r="BC606" s="33"/>
      <c r="BD606" s="33"/>
      <c r="BE606" s="33"/>
      <c r="BF606" s="33"/>
      <c r="BG606" s="33"/>
      <c r="BH606" s="33"/>
      <c r="BI606" s="33"/>
      <c r="BJ606" s="33"/>
      <c r="BK606" s="33"/>
      <c r="BL606" s="33"/>
      <c r="BM606" s="33"/>
      <c r="BN606" s="33"/>
      <c r="BO606" s="33"/>
      <c r="BP606" s="33"/>
      <c r="BQ606" s="33"/>
      <c r="BR606" s="33"/>
      <c r="BS606" s="33"/>
      <c r="BT606" s="33"/>
      <c r="BU606" s="33"/>
      <c r="BV606" s="33"/>
      <c r="BW606" s="33"/>
      <c r="BX606" s="33"/>
      <c r="BY606" s="33"/>
      <c r="BZ606" s="33"/>
      <c r="CA606" s="33"/>
      <c r="CB606" s="33"/>
      <c r="CC606" s="33"/>
      <c r="CD606" s="33"/>
      <c r="CE606" s="33"/>
      <c r="CF606" s="33"/>
      <c r="CG606" s="33"/>
      <c r="CH606" s="33"/>
      <c r="CI606" s="33"/>
      <c r="CJ606" s="33"/>
      <c r="CK606" s="33"/>
      <c r="CL606" s="33"/>
      <c r="CM606" s="33"/>
      <c r="CN606" s="33"/>
      <c r="CO606" s="33"/>
      <c r="CP606" s="33"/>
    </row>
    <row r="607" spans="1:94" x14ac:dyDescent="0.25">
      <c r="A607" s="88"/>
      <c r="M607" s="69"/>
      <c r="N607" s="33"/>
      <c r="O607" s="33"/>
      <c r="P607" s="33"/>
      <c r="Q607" s="33"/>
      <c r="R607" s="33"/>
      <c r="S607" s="33"/>
      <c r="T607" s="33"/>
      <c r="U607" s="33"/>
      <c r="V607" s="33"/>
      <c r="W607" s="33"/>
      <c r="X607" s="33"/>
      <c r="Y607" s="33"/>
      <c r="Z607" s="33"/>
      <c r="AA607" s="33"/>
      <c r="AB607" s="33"/>
      <c r="AC607" s="33"/>
      <c r="AD607" s="33"/>
      <c r="AE607" s="33"/>
      <c r="AF607" s="33"/>
      <c r="AG607" s="33"/>
      <c r="AH607" s="33"/>
      <c r="AI607" s="33"/>
      <c r="AJ607" s="33"/>
      <c r="AK607" s="33"/>
      <c r="AL607" s="33"/>
      <c r="AM607" s="33"/>
      <c r="AN607" s="33"/>
      <c r="AO607" s="33"/>
      <c r="AP607" s="33"/>
      <c r="AQ607" s="33"/>
      <c r="AR607" s="33"/>
      <c r="AS607" s="33"/>
      <c r="AT607" s="33"/>
      <c r="AU607" s="33"/>
      <c r="AV607" s="33"/>
      <c r="AW607" s="33"/>
      <c r="AX607" s="33"/>
      <c r="AY607" s="33"/>
      <c r="AZ607" s="33"/>
      <c r="BA607" s="33"/>
      <c r="BB607" s="33"/>
      <c r="BC607" s="33"/>
      <c r="BD607" s="33"/>
      <c r="BE607" s="33"/>
      <c r="BF607" s="33"/>
      <c r="BG607" s="33"/>
      <c r="BH607" s="33"/>
      <c r="BI607" s="33"/>
      <c r="BJ607" s="33"/>
      <c r="BK607" s="33"/>
      <c r="BL607" s="33"/>
      <c r="BM607" s="33"/>
      <c r="BN607" s="33"/>
      <c r="BO607" s="33"/>
      <c r="BP607" s="33"/>
      <c r="BQ607" s="33"/>
      <c r="BR607" s="33"/>
      <c r="BS607" s="33"/>
      <c r="BT607" s="33"/>
      <c r="BU607" s="33"/>
      <c r="BV607" s="33"/>
      <c r="BW607" s="33"/>
      <c r="BX607" s="33"/>
      <c r="BY607" s="33"/>
      <c r="BZ607" s="33"/>
      <c r="CA607" s="33"/>
      <c r="CB607" s="33"/>
      <c r="CC607" s="33"/>
      <c r="CD607" s="33"/>
      <c r="CE607" s="33"/>
      <c r="CF607" s="33"/>
      <c r="CG607" s="33"/>
      <c r="CH607" s="33"/>
      <c r="CI607" s="33"/>
      <c r="CJ607" s="33"/>
      <c r="CK607" s="33"/>
      <c r="CL607" s="33"/>
      <c r="CM607" s="33"/>
      <c r="CN607" s="33"/>
      <c r="CO607" s="33"/>
      <c r="CP607" s="33"/>
    </row>
    <row r="608" spans="1:94" x14ac:dyDescent="0.25">
      <c r="A608" s="88"/>
      <c r="M608" s="69"/>
      <c r="N608" s="33"/>
      <c r="O608" s="33"/>
      <c r="P608" s="33"/>
      <c r="Q608" s="33"/>
      <c r="R608" s="33"/>
      <c r="S608" s="33"/>
      <c r="T608" s="33"/>
      <c r="U608" s="33"/>
      <c r="V608" s="33"/>
      <c r="W608" s="33"/>
      <c r="X608" s="33"/>
      <c r="Y608" s="33"/>
      <c r="Z608" s="33"/>
      <c r="AA608" s="33"/>
      <c r="AB608" s="33"/>
      <c r="AC608" s="33"/>
      <c r="AD608" s="33"/>
      <c r="AE608" s="33"/>
      <c r="AF608" s="33"/>
      <c r="AG608" s="33"/>
      <c r="AH608" s="33"/>
      <c r="AI608" s="33"/>
      <c r="AJ608" s="33"/>
      <c r="AK608" s="33"/>
      <c r="AL608" s="33"/>
      <c r="AM608" s="33"/>
      <c r="AN608" s="33"/>
      <c r="AO608" s="33"/>
      <c r="AP608" s="33"/>
      <c r="AQ608" s="33"/>
      <c r="AR608" s="33"/>
      <c r="AS608" s="33"/>
      <c r="AT608" s="33"/>
      <c r="AU608" s="33"/>
      <c r="AV608" s="33"/>
      <c r="AW608" s="33"/>
      <c r="AX608" s="33"/>
      <c r="AY608" s="33"/>
      <c r="AZ608" s="33"/>
      <c r="BA608" s="33"/>
      <c r="BB608" s="33"/>
      <c r="BC608" s="33"/>
      <c r="BD608" s="33"/>
      <c r="BE608" s="33"/>
      <c r="BF608" s="33"/>
      <c r="BG608" s="33"/>
      <c r="BH608" s="33"/>
      <c r="BI608" s="33"/>
      <c r="BJ608" s="33"/>
      <c r="BK608" s="33"/>
      <c r="BL608" s="33"/>
      <c r="BM608" s="33"/>
      <c r="BN608" s="33"/>
      <c r="BO608" s="33"/>
      <c r="BP608" s="33"/>
      <c r="BQ608" s="33"/>
      <c r="BR608" s="33"/>
      <c r="BS608" s="33"/>
      <c r="BT608" s="33"/>
      <c r="BU608" s="33"/>
      <c r="BV608" s="33"/>
      <c r="BW608" s="33"/>
      <c r="BX608" s="33"/>
      <c r="BY608" s="33"/>
      <c r="BZ608" s="33"/>
      <c r="CA608" s="33"/>
      <c r="CB608" s="33"/>
      <c r="CC608" s="33"/>
      <c r="CD608" s="33"/>
      <c r="CE608" s="33"/>
      <c r="CF608" s="33"/>
      <c r="CG608" s="33"/>
      <c r="CH608" s="33"/>
      <c r="CI608" s="33"/>
      <c r="CJ608" s="33"/>
      <c r="CK608" s="33"/>
      <c r="CL608" s="33"/>
      <c r="CM608" s="33"/>
      <c r="CN608" s="33"/>
      <c r="CO608" s="33"/>
      <c r="CP608" s="33"/>
    </row>
    <row r="609" spans="1:94" x14ac:dyDescent="0.25">
      <c r="A609" s="88"/>
      <c r="M609" s="69"/>
      <c r="N609" s="33"/>
      <c r="O609" s="33"/>
      <c r="P609" s="33"/>
      <c r="Q609" s="33"/>
      <c r="R609" s="33"/>
      <c r="S609" s="33"/>
      <c r="T609" s="33"/>
      <c r="U609" s="33"/>
      <c r="V609" s="33"/>
      <c r="W609" s="33"/>
      <c r="X609" s="33"/>
      <c r="Y609" s="33"/>
      <c r="Z609" s="33"/>
      <c r="AA609" s="33"/>
      <c r="AB609" s="33"/>
      <c r="AC609" s="33"/>
      <c r="AD609" s="33"/>
      <c r="AE609" s="33"/>
      <c r="AF609" s="33"/>
      <c r="AG609" s="33"/>
      <c r="AH609" s="33"/>
      <c r="AI609" s="33"/>
      <c r="AJ609" s="33"/>
      <c r="AK609" s="33"/>
      <c r="AL609" s="33"/>
      <c r="AM609" s="33"/>
      <c r="AN609" s="33"/>
      <c r="AO609" s="33"/>
      <c r="AP609" s="33"/>
      <c r="AQ609" s="33"/>
      <c r="AR609" s="33"/>
      <c r="AS609" s="33"/>
      <c r="AT609" s="33"/>
      <c r="AU609" s="33"/>
      <c r="AV609" s="33"/>
      <c r="AW609" s="33"/>
      <c r="AX609" s="33"/>
      <c r="AY609" s="33"/>
      <c r="AZ609" s="33"/>
      <c r="BA609" s="33"/>
      <c r="BB609" s="33"/>
      <c r="BC609" s="33"/>
      <c r="BD609" s="33"/>
      <c r="BE609" s="33"/>
      <c r="BF609" s="33"/>
      <c r="BG609" s="33"/>
      <c r="BH609" s="33"/>
      <c r="BI609" s="33"/>
      <c r="BJ609" s="33"/>
      <c r="BK609" s="33"/>
      <c r="BL609" s="33"/>
      <c r="BM609" s="33"/>
      <c r="BN609" s="33"/>
      <c r="BO609" s="33"/>
      <c r="BP609" s="33"/>
      <c r="BQ609" s="33"/>
      <c r="BR609" s="33"/>
      <c r="BS609" s="33"/>
      <c r="BT609" s="33"/>
      <c r="BU609" s="33"/>
      <c r="BV609" s="33"/>
      <c r="BW609" s="33"/>
      <c r="BX609" s="33"/>
      <c r="BY609" s="33"/>
      <c r="BZ609" s="33"/>
      <c r="CA609" s="33"/>
      <c r="CB609" s="33"/>
      <c r="CC609" s="33"/>
      <c r="CD609" s="33"/>
      <c r="CE609" s="33"/>
      <c r="CF609" s="33"/>
      <c r="CG609" s="33"/>
      <c r="CH609" s="33"/>
      <c r="CI609" s="33"/>
      <c r="CJ609" s="33"/>
      <c r="CK609" s="33"/>
      <c r="CL609" s="33"/>
      <c r="CM609" s="33"/>
      <c r="CN609" s="33"/>
      <c r="CO609" s="33"/>
      <c r="CP609" s="33"/>
    </row>
    <row r="610" spans="1:94" x14ac:dyDescent="0.25">
      <c r="A610" s="88"/>
      <c r="M610" s="69"/>
      <c r="N610" s="33"/>
      <c r="O610" s="33"/>
      <c r="P610" s="33"/>
      <c r="Q610" s="33"/>
      <c r="R610" s="33"/>
      <c r="S610" s="33"/>
      <c r="T610" s="33"/>
      <c r="U610" s="33"/>
      <c r="V610" s="33"/>
      <c r="W610" s="33"/>
      <c r="X610" s="33"/>
      <c r="Y610" s="33"/>
      <c r="Z610" s="33"/>
      <c r="AA610" s="33"/>
      <c r="AB610" s="33"/>
      <c r="AC610" s="33"/>
      <c r="AD610" s="33"/>
      <c r="AE610" s="33"/>
      <c r="AF610" s="33"/>
      <c r="AG610" s="33"/>
      <c r="AH610" s="33"/>
      <c r="AI610" s="33"/>
      <c r="AJ610" s="33"/>
      <c r="AK610" s="33"/>
      <c r="AL610" s="33"/>
      <c r="AM610" s="33"/>
      <c r="AN610" s="33"/>
      <c r="AO610" s="33"/>
      <c r="AP610" s="33"/>
      <c r="AQ610" s="33"/>
      <c r="AR610" s="33"/>
      <c r="AS610" s="33"/>
      <c r="AT610" s="33"/>
      <c r="AU610" s="33"/>
      <c r="AV610" s="33"/>
      <c r="AW610" s="33"/>
      <c r="AX610" s="33"/>
      <c r="AY610" s="33"/>
      <c r="AZ610" s="33"/>
      <c r="BA610" s="33"/>
      <c r="BB610" s="33"/>
      <c r="BC610" s="33"/>
      <c r="BD610" s="33"/>
      <c r="BE610" s="33"/>
      <c r="BF610" s="33"/>
      <c r="BG610" s="33"/>
      <c r="BH610" s="33"/>
      <c r="BI610" s="33"/>
      <c r="BJ610" s="33"/>
      <c r="BK610" s="33"/>
      <c r="BL610" s="33"/>
      <c r="BM610" s="33"/>
      <c r="BN610" s="33"/>
      <c r="BO610" s="33"/>
      <c r="BP610" s="33"/>
      <c r="BQ610" s="33"/>
      <c r="BR610" s="33"/>
      <c r="BS610" s="33"/>
      <c r="BT610" s="33"/>
      <c r="BU610" s="33"/>
      <c r="BV610" s="33"/>
      <c r="BW610" s="33"/>
      <c r="BX610" s="33"/>
      <c r="BY610" s="33"/>
      <c r="BZ610" s="33"/>
      <c r="CA610" s="33"/>
      <c r="CB610" s="33"/>
      <c r="CC610" s="33"/>
      <c r="CD610" s="33"/>
      <c r="CE610" s="33"/>
      <c r="CF610" s="33"/>
      <c r="CG610" s="33"/>
      <c r="CH610" s="33"/>
      <c r="CI610" s="33"/>
      <c r="CJ610" s="33"/>
      <c r="CK610" s="33"/>
      <c r="CL610" s="33"/>
      <c r="CM610" s="33"/>
      <c r="CN610" s="33"/>
      <c r="CO610" s="33"/>
      <c r="CP610" s="33"/>
    </row>
    <row r="611" spans="1:94" x14ac:dyDescent="0.25">
      <c r="A611" s="88"/>
      <c r="M611" s="69"/>
      <c r="N611" s="33"/>
      <c r="O611" s="33"/>
      <c r="P611" s="33"/>
      <c r="Q611" s="33"/>
      <c r="R611" s="33"/>
      <c r="S611" s="33"/>
      <c r="T611" s="33"/>
      <c r="U611" s="33"/>
      <c r="V611" s="33"/>
      <c r="W611" s="33"/>
      <c r="X611" s="33"/>
      <c r="Y611" s="33"/>
      <c r="Z611" s="33"/>
      <c r="AA611" s="33"/>
      <c r="AB611" s="33"/>
      <c r="AC611" s="33"/>
      <c r="AD611" s="33"/>
      <c r="AE611" s="33"/>
      <c r="AF611" s="33"/>
      <c r="AG611" s="33"/>
      <c r="AH611" s="33"/>
      <c r="AI611" s="33"/>
      <c r="AJ611" s="33"/>
      <c r="AK611" s="33"/>
      <c r="AL611" s="33"/>
      <c r="AM611" s="33"/>
      <c r="AN611" s="33"/>
      <c r="AO611" s="33"/>
      <c r="AP611" s="33"/>
      <c r="AQ611" s="33"/>
      <c r="AR611" s="33"/>
      <c r="AS611" s="33"/>
      <c r="AT611" s="33"/>
      <c r="AU611" s="33"/>
      <c r="AV611" s="33"/>
      <c r="AW611" s="33"/>
      <c r="AX611" s="33"/>
      <c r="AY611" s="33"/>
      <c r="AZ611" s="33"/>
      <c r="BA611" s="33"/>
      <c r="BB611" s="33"/>
      <c r="BC611" s="33"/>
      <c r="BD611" s="33"/>
      <c r="BE611" s="33"/>
      <c r="BF611" s="33"/>
      <c r="BG611" s="33"/>
      <c r="BH611" s="33"/>
      <c r="BI611" s="33"/>
      <c r="BJ611" s="33"/>
      <c r="BK611" s="33"/>
      <c r="BL611" s="33"/>
      <c r="BM611" s="33"/>
      <c r="BN611" s="33"/>
      <c r="BO611" s="33"/>
      <c r="BP611" s="33"/>
      <c r="BQ611" s="33"/>
      <c r="BR611" s="33"/>
      <c r="BS611" s="33"/>
      <c r="BT611" s="33"/>
      <c r="BU611" s="33"/>
      <c r="BV611" s="33"/>
      <c r="BW611" s="33"/>
      <c r="BX611" s="33"/>
      <c r="BY611" s="33"/>
      <c r="BZ611" s="33"/>
      <c r="CA611" s="33"/>
      <c r="CB611" s="33"/>
      <c r="CC611" s="33"/>
      <c r="CD611" s="33"/>
      <c r="CE611" s="33"/>
      <c r="CF611" s="33"/>
      <c r="CG611" s="33"/>
      <c r="CH611" s="33"/>
      <c r="CI611" s="33"/>
      <c r="CJ611" s="33"/>
      <c r="CK611" s="33"/>
      <c r="CL611" s="33"/>
      <c r="CM611" s="33"/>
      <c r="CN611" s="33"/>
      <c r="CO611" s="33"/>
      <c r="CP611" s="33"/>
    </row>
    <row r="612" spans="1:94" x14ac:dyDescent="0.25">
      <c r="A612" s="88"/>
      <c r="M612" s="69"/>
      <c r="N612" s="33"/>
      <c r="O612" s="33"/>
      <c r="P612" s="33"/>
      <c r="Q612" s="33"/>
      <c r="R612" s="33"/>
      <c r="S612" s="33"/>
      <c r="T612" s="33"/>
      <c r="U612" s="33"/>
      <c r="V612" s="33"/>
      <c r="W612" s="33"/>
      <c r="X612" s="33"/>
      <c r="Y612" s="33"/>
      <c r="Z612" s="33"/>
      <c r="AA612" s="33"/>
      <c r="AB612" s="33"/>
      <c r="AC612" s="33"/>
      <c r="AD612" s="33"/>
      <c r="AE612" s="33"/>
      <c r="AF612" s="33"/>
      <c r="AG612" s="33"/>
      <c r="AH612" s="33"/>
      <c r="AI612" s="33"/>
      <c r="AJ612" s="33"/>
      <c r="AK612" s="33"/>
      <c r="AL612" s="33"/>
      <c r="AM612" s="33"/>
      <c r="AN612" s="33"/>
      <c r="AO612" s="33"/>
      <c r="AP612" s="33"/>
      <c r="AQ612" s="33"/>
      <c r="AR612" s="33"/>
      <c r="AS612" s="33"/>
      <c r="AT612" s="33"/>
      <c r="AU612" s="33"/>
      <c r="AV612" s="33"/>
      <c r="AW612" s="33"/>
      <c r="AX612" s="33"/>
      <c r="AY612" s="33"/>
      <c r="AZ612" s="33"/>
      <c r="BA612" s="33"/>
      <c r="BB612" s="33"/>
      <c r="BC612" s="33"/>
      <c r="BD612" s="33"/>
      <c r="BE612" s="33"/>
      <c r="BF612" s="33"/>
      <c r="BG612" s="33"/>
      <c r="BH612" s="33"/>
      <c r="BI612" s="33"/>
      <c r="BJ612" s="33"/>
      <c r="BK612" s="33"/>
      <c r="BL612" s="33"/>
      <c r="BM612" s="33"/>
      <c r="BN612" s="33"/>
      <c r="BO612" s="33"/>
      <c r="BP612" s="33"/>
      <c r="BQ612" s="33"/>
      <c r="BR612" s="33"/>
      <c r="BS612" s="33"/>
      <c r="BT612" s="33"/>
      <c r="BU612" s="33"/>
      <c r="BV612" s="33"/>
      <c r="BW612" s="33"/>
      <c r="BX612" s="33"/>
      <c r="BY612" s="33"/>
      <c r="BZ612" s="33"/>
      <c r="CA612" s="33"/>
      <c r="CB612" s="33"/>
      <c r="CC612" s="33"/>
      <c r="CD612" s="33"/>
      <c r="CE612" s="33"/>
      <c r="CF612" s="33"/>
      <c r="CG612" s="33"/>
      <c r="CH612" s="33"/>
      <c r="CI612" s="33"/>
      <c r="CJ612" s="33"/>
      <c r="CK612" s="33"/>
      <c r="CL612" s="33"/>
      <c r="CM612" s="33"/>
      <c r="CN612" s="33"/>
      <c r="CO612" s="33"/>
      <c r="CP612" s="33"/>
    </row>
    <row r="613" spans="1:94" x14ac:dyDescent="0.25">
      <c r="A613" s="88"/>
      <c r="M613" s="69"/>
      <c r="N613" s="33"/>
      <c r="O613" s="33"/>
      <c r="P613" s="33"/>
      <c r="Q613" s="33"/>
      <c r="R613" s="33"/>
      <c r="S613" s="33"/>
      <c r="T613" s="33"/>
      <c r="U613" s="33"/>
      <c r="V613" s="33"/>
      <c r="W613" s="33"/>
      <c r="X613" s="33"/>
      <c r="Y613" s="33"/>
      <c r="Z613" s="33"/>
      <c r="AA613" s="33"/>
      <c r="AB613" s="33"/>
      <c r="AC613" s="33"/>
      <c r="AD613" s="33"/>
      <c r="AE613" s="33"/>
      <c r="AF613" s="33"/>
      <c r="AG613" s="33"/>
      <c r="AH613" s="33"/>
      <c r="AI613" s="33"/>
      <c r="AJ613" s="33"/>
      <c r="AK613" s="33"/>
      <c r="AL613" s="33"/>
      <c r="AM613" s="33"/>
      <c r="AN613" s="33"/>
      <c r="AO613" s="33"/>
      <c r="AP613" s="33"/>
      <c r="AQ613" s="33"/>
      <c r="AR613" s="33"/>
      <c r="AS613" s="33"/>
      <c r="AT613" s="33"/>
      <c r="AU613" s="33"/>
      <c r="AV613" s="33"/>
      <c r="AW613" s="33"/>
      <c r="AX613" s="33"/>
      <c r="AY613" s="33"/>
      <c r="AZ613" s="33"/>
      <c r="BA613" s="33"/>
      <c r="BB613" s="33"/>
      <c r="BC613" s="33"/>
      <c r="BD613" s="33"/>
      <c r="BE613" s="33"/>
      <c r="BF613" s="33"/>
      <c r="BG613" s="33"/>
      <c r="BH613" s="33"/>
      <c r="BI613" s="33"/>
      <c r="BJ613" s="33"/>
      <c r="BK613" s="33"/>
      <c r="BL613" s="33"/>
      <c r="BM613" s="33"/>
      <c r="BN613" s="33"/>
      <c r="BO613" s="33"/>
      <c r="BP613" s="33"/>
      <c r="BQ613" s="33"/>
      <c r="BR613" s="33"/>
      <c r="BS613" s="33"/>
      <c r="BT613" s="33"/>
      <c r="BU613" s="33"/>
      <c r="BV613" s="33"/>
      <c r="BW613" s="33"/>
      <c r="BX613" s="33"/>
      <c r="BY613" s="33"/>
      <c r="BZ613" s="33"/>
      <c r="CA613" s="33"/>
      <c r="CB613" s="33"/>
      <c r="CC613" s="33"/>
      <c r="CD613" s="33"/>
      <c r="CE613" s="33"/>
      <c r="CF613" s="33"/>
      <c r="CG613" s="33"/>
      <c r="CH613" s="33"/>
      <c r="CI613" s="33"/>
      <c r="CJ613" s="33"/>
      <c r="CK613" s="33"/>
      <c r="CL613" s="33"/>
      <c r="CM613" s="33"/>
      <c r="CN613" s="33"/>
      <c r="CO613" s="33"/>
      <c r="CP613" s="33"/>
    </row>
    <row r="614" spans="1:94" x14ac:dyDescent="0.25">
      <c r="A614" s="88"/>
      <c r="M614" s="69"/>
      <c r="N614" s="33"/>
      <c r="O614" s="33"/>
      <c r="P614" s="33"/>
      <c r="Q614" s="33"/>
      <c r="R614" s="33"/>
      <c r="S614" s="33"/>
      <c r="T614" s="33"/>
      <c r="U614" s="33"/>
      <c r="V614" s="33"/>
      <c r="W614" s="33"/>
      <c r="X614" s="33"/>
      <c r="Y614" s="33"/>
      <c r="Z614" s="33"/>
      <c r="AA614" s="33"/>
      <c r="AB614" s="33"/>
      <c r="AC614" s="33"/>
      <c r="AD614" s="33"/>
      <c r="AE614" s="33"/>
      <c r="AF614" s="33"/>
      <c r="AG614" s="33"/>
      <c r="AH614" s="33"/>
      <c r="AI614" s="33"/>
      <c r="AJ614" s="33"/>
      <c r="AK614" s="33"/>
      <c r="AL614" s="33"/>
      <c r="AM614" s="33"/>
      <c r="AN614" s="33"/>
      <c r="AO614" s="33"/>
      <c r="AP614" s="33"/>
      <c r="AQ614" s="33"/>
      <c r="AR614" s="33"/>
      <c r="AS614" s="33"/>
      <c r="AT614" s="33"/>
      <c r="AU614" s="33"/>
      <c r="AV614" s="33"/>
      <c r="AW614" s="33"/>
      <c r="AX614" s="33"/>
      <c r="AY614" s="33"/>
      <c r="AZ614" s="33"/>
      <c r="BA614" s="33"/>
      <c r="BB614" s="33"/>
      <c r="BC614" s="33"/>
      <c r="BD614" s="33"/>
      <c r="BE614" s="33"/>
      <c r="BF614" s="33"/>
      <c r="BG614" s="33"/>
      <c r="BH614" s="33"/>
      <c r="BI614" s="33"/>
      <c r="BJ614" s="33"/>
      <c r="BK614" s="33"/>
      <c r="BL614" s="33"/>
      <c r="BM614" s="33"/>
      <c r="BN614" s="33"/>
      <c r="BO614" s="33"/>
      <c r="BP614" s="33"/>
      <c r="BQ614" s="33"/>
      <c r="BR614" s="33"/>
      <c r="BS614" s="33"/>
      <c r="BT614" s="33"/>
      <c r="BU614" s="33"/>
      <c r="BV614" s="33"/>
      <c r="BW614" s="33"/>
      <c r="BX614" s="33"/>
      <c r="BY614" s="33"/>
      <c r="BZ614" s="33"/>
      <c r="CA614" s="33"/>
      <c r="CB614" s="33"/>
      <c r="CC614" s="33"/>
      <c r="CD614" s="33"/>
      <c r="CE614" s="33"/>
      <c r="CF614" s="33"/>
      <c r="CG614" s="33"/>
      <c r="CH614" s="33"/>
      <c r="CI614" s="33"/>
      <c r="CJ614" s="33"/>
      <c r="CK614" s="33"/>
      <c r="CL614" s="33"/>
      <c r="CM614" s="33"/>
      <c r="CN614" s="33"/>
      <c r="CO614" s="33"/>
      <c r="CP614" s="33"/>
    </row>
    <row r="615" spans="1:94" x14ac:dyDescent="0.25">
      <c r="A615" s="88"/>
      <c r="M615" s="69"/>
      <c r="N615" s="33"/>
      <c r="O615" s="33"/>
      <c r="P615" s="33"/>
      <c r="Q615" s="33"/>
      <c r="R615" s="33"/>
      <c r="S615" s="33"/>
      <c r="T615" s="33"/>
      <c r="U615" s="33"/>
      <c r="V615" s="33"/>
      <c r="W615" s="33"/>
      <c r="X615" s="33"/>
      <c r="Y615" s="33"/>
      <c r="Z615" s="33"/>
      <c r="AA615" s="33"/>
      <c r="AB615" s="33"/>
      <c r="AC615" s="33"/>
      <c r="AD615" s="33"/>
      <c r="AE615" s="33"/>
      <c r="AF615" s="33"/>
      <c r="AG615" s="33"/>
      <c r="AH615" s="33"/>
      <c r="AI615" s="33"/>
      <c r="AJ615" s="33"/>
      <c r="AK615" s="33"/>
      <c r="AL615" s="33"/>
      <c r="AM615" s="33"/>
      <c r="AN615" s="33"/>
      <c r="AO615" s="33"/>
      <c r="AP615" s="33"/>
      <c r="AQ615" s="33"/>
      <c r="AR615" s="33"/>
      <c r="AS615" s="33"/>
      <c r="AT615" s="33"/>
      <c r="AU615" s="33"/>
      <c r="AV615" s="33"/>
      <c r="AW615" s="33"/>
      <c r="AX615" s="33"/>
      <c r="AY615" s="33"/>
      <c r="AZ615" s="33"/>
      <c r="BA615" s="33"/>
      <c r="BB615" s="33"/>
      <c r="BC615" s="33"/>
      <c r="BD615" s="33"/>
      <c r="BE615" s="33"/>
      <c r="BF615" s="33"/>
      <c r="BG615" s="33"/>
      <c r="BH615" s="33"/>
      <c r="BI615" s="33"/>
      <c r="BJ615" s="33"/>
      <c r="BK615" s="33"/>
      <c r="BL615" s="33"/>
      <c r="BM615" s="33"/>
      <c r="BN615" s="33"/>
      <c r="BO615" s="33"/>
      <c r="BP615" s="33"/>
      <c r="BQ615" s="33"/>
      <c r="BR615" s="33"/>
      <c r="BS615" s="33"/>
      <c r="BT615" s="33"/>
      <c r="BU615" s="33"/>
      <c r="BV615" s="33"/>
      <c r="BW615" s="33"/>
      <c r="BX615" s="33"/>
      <c r="BY615" s="33"/>
      <c r="BZ615" s="33"/>
      <c r="CA615" s="33"/>
      <c r="CB615" s="33"/>
      <c r="CC615" s="33"/>
      <c r="CD615" s="33"/>
      <c r="CE615" s="33"/>
      <c r="CF615" s="33"/>
      <c r="CG615" s="33"/>
      <c r="CH615" s="33"/>
      <c r="CI615" s="33"/>
      <c r="CJ615" s="33"/>
      <c r="CK615" s="33"/>
      <c r="CL615" s="33"/>
      <c r="CM615" s="33"/>
      <c r="CN615" s="33"/>
      <c r="CO615" s="33"/>
      <c r="CP615" s="33"/>
    </row>
    <row r="616" spans="1:94" x14ac:dyDescent="0.25">
      <c r="A616" s="88"/>
      <c r="M616" s="69"/>
      <c r="N616" s="33"/>
      <c r="O616" s="33"/>
      <c r="P616" s="33"/>
      <c r="Q616" s="33"/>
      <c r="R616" s="33"/>
      <c r="S616" s="33"/>
      <c r="T616" s="33"/>
      <c r="U616" s="33"/>
      <c r="V616" s="33"/>
      <c r="W616" s="33"/>
      <c r="X616" s="33"/>
      <c r="Y616" s="33"/>
      <c r="Z616" s="33"/>
      <c r="AA616" s="33"/>
      <c r="AB616" s="33"/>
      <c r="AC616" s="33"/>
      <c r="AD616" s="33"/>
      <c r="AE616" s="33"/>
      <c r="AF616" s="33"/>
      <c r="AG616" s="33"/>
      <c r="AH616" s="33"/>
      <c r="AI616" s="33"/>
      <c r="AJ616" s="33"/>
      <c r="AK616" s="33"/>
      <c r="AL616" s="33"/>
      <c r="AM616" s="33"/>
      <c r="AN616" s="33"/>
      <c r="AO616" s="33"/>
      <c r="AP616" s="33"/>
      <c r="AQ616" s="33"/>
      <c r="AR616" s="33"/>
      <c r="AS616" s="33"/>
      <c r="AT616" s="33"/>
      <c r="AU616" s="33"/>
      <c r="AV616" s="33"/>
      <c r="AW616" s="33"/>
      <c r="AX616" s="33"/>
      <c r="AY616" s="33"/>
      <c r="AZ616" s="33"/>
      <c r="BA616" s="33"/>
      <c r="BB616" s="33"/>
      <c r="BC616" s="33"/>
      <c r="BD616" s="33"/>
      <c r="BE616" s="33"/>
      <c r="BF616" s="33"/>
      <c r="BG616" s="33"/>
      <c r="BH616" s="33"/>
      <c r="BI616" s="33"/>
      <c r="BJ616" s="33"/>
      <c r="BK616" s="33"/>
      <c r="BL616" s="33"/>
      <c r="BM616" s="33"/>
      <c r="BN616" s="33"/>
      <c r="BO616" s="33"/>
      <c r="BP616" s="33"/>
      <c r="BQ616" s="33"/>
      <c r="BR616" s="33"/>
      <c r="BS616" s="33"/>
      <c r="BT616" s="33"/>
      <c r="BU616" s="33"/>
      <c r="BV616" s="33"/>
      <c r="BW616" s="33"/>
      <c r="BX616" s="33"/>
      <c r="BY616" s="33"/>
      <c r="BZ616" s="33"/>
      <c r="CA616" s="33"/>
      <c r="CB616" s="33"/>
      <c r="CC616" s="33"/>
      <c r="CD616" s="33"/>
      <c r="CE616" s="33"/>
      <c r="CF616" s="33"/>
      <c r="CG616" s="33"/>
      <c r="CH616" s="33"/>
      <c r="CI616" s="33"/>
      <c r="CJ616" s="33"/>
      <c r="CK616" s="33"/>
      <c r="CL616" s="33"/>
      <c r="CM616" s="33"/>
      <c r="CN616" s="33"/>
      <c r="CO616" s="33"/>
      <c r="CP616" s="33"/>
    </row>
    <row r="617" spans="1:94" x14ac:dyDescent="0.25">
      <c r="A617" s="88"/>
      <c r="M617" s="69"/>
      <c r="N617" s="33"/>
      <c r="O617" s="33"/>
      <c r="P617" s="33"/>
      <c r="Q617" s="33"/>
      <c r="R617" s="33"/>
      <c r="S617" s="33"/>
      <c r="T617" s="33"/>
      <c r="U617" s="33"/>
      <c r="V617" s="33"/>
      <c r="W617" s="33"/>
      <c r="X617" s="33"/>
      <c r="Y617" s="33"/>
      <c r="Z617" s="33"/>
      <c r="AA617" s="33"/>
      <c r="AB617" s="33"/>
      <c r="AC617" s="33"/>
      <c r="AD617" s="33"/>
      <c r="AE617" s="33"/>
      <c r="AF617" s="33"/>
      <c r="AG617" s="33"/>
      <c r="AH617" s="33"/>
      <c r="AI617" s="33"/>
      <c r="AJ617" s="33"/>
      <c r="AK617" s="33"/>
      <c r="AL617" s="33"/>
      <c r="AM617" s="33"/>
      <c r="AN617" s="33"/>
      <c r="AO617" s="33"/>
      <c r="AP617" s="33"/>
      <c r="AQ617" s="33"/>
      <c r="AR617" s="33"/>
      <c r="AS617" s="33"/>
      <c r="AT617" s="33"/>
      <c r="AU617" s="33"/>
      <c r="AV617" s="33"/>
      <c r="AW617" s="33"/>
      <c r="AX617" s="33"/>
      <c r="AY617" s="33"/>
      <c r="AZ617" s="33"/>
      <c r="BA617" s="33"/>
      <c r="BB617" s="33"/>
      <c r="BC617" s="33"/>
      <c r="BD617" s="33"/>
      <c r="BE617" s="33"/>
      <c r="BF617" s="33"/>
      <c r="BG617" s="33"/>
      <c r="BH617" s="33"/>
      <c r="BI617" s="33"/>
      <c r="BJ617" s="33"/>
      <c r="BK617" s="33"/>
      <c r="BL617" s="33"/>
      <c r="BM617" s="33"/>
      <c r="BN617" s="33"/>
      <c r="BO617" s="33"/>
      <c r="BP617" s="33"/>
      <c r="BQ617" s="33"/>
      <c r="BR617" s="33"/>
      <c r="BS617" s="33"/>
      <c r="BT617" s="33"/>
      <c r="BU617" s="33"/>
      <c r="BV617" s="33"/>
      <c r="BW617" s="33"/>
      <c r="BX617" s="33"/>
      <c r="BY617" s="33"/>
      <c r="BZ617" s="33"/>
      <c r="CA617" s="33"/>
      <c r="CB617" s="33"/>
      <c r="CC617" s="33"/>
      <c r="CD617" s="33"/>
      <c r="CE617" s="33"/>
      <c r="CF617" s="33"/>
      <c r="CG617" s="33"/>
      <c r="CH617" s="33"/>
      <c r="CI617" s="33"/>
      <c r="CJ617" s="33"/>
      <c r="CK617" s="33"/>
      <c r="CL617" s="33"/>
      <c r="CM617" s="33"/>
      <c r="CN617" s="33"/>
      <c r="CO617" s="33"/>
      <c r="CP617" s="33"/>
    </row>
    <row r="618" spans="1:94" x14ac:dyDescent="0.25">
      <c r="A618" s="88"/>
      <c r="M618" s="69"/>
      <c r="N618" s="33"/>
      <c r="O618" s="33"/>
      <c r="P618" s="33"/>
      <c r="Q618" s="33"/>
      <c r="R618" s="33"/>
      <c r="S618" s="33"/>
      <c r="T618" s="33"/>
      <c r="U618" s="33"/>
      <c r="V618" s="33"/>
      <c r="W618" s="33"/>
      <c r="X618" s="33"/>
      <c r="Y618" s="33"/>
      <c r="Z618" s="33"/>
      <c r="AA618" s="33"/>
      <c r="AB618" s="33"/>
      <c r="AC618" s="33"/>
      <c r="AD618" s="33"/>
      <c r="AE618" s="33"/>
      <c r="AF618" s="33"/>
      <c r="AG618" s="33"/>
      <c r="AH618" s="33"/>
      <c r="AI618" s="33"/>
      <c r="AJ618" s="33"/>
      <c r="AK618" s="33"/>
      <c r="AL618" s="33"/>
      <c r="AM618" s="33"/>
      <c r="AN618" s="33"/>
      <c r="AO618" s="33"/>
      <c r="AP618" s="33"/>
      <c r="AQ618" s="33"/>
      <c r="AR618" s="33"/>
      <c r="AS618" s="33"/>
      <c r="AT618" s="33"/>
      <c r="AU618" s="33"/>
      <c r="AV618" s="33"/>
      <c r="AW618" s="33"/>
      <c r="AX618" s="33"/>
      <c r="AY618" s="33"/>
      <c r="AZ618" s="33"/>
      <c r="BA618" s="33"/>
      <c r="BB618" s="33"/>
      <c r="BC618" s="33"/>
      <c r="BD618" s="33"/>
      <c r="BE618" s="33"/>
      <c r="BF618" s="33"/>
      <c r="BG618" s="33"/>
      <c r="BH618" s="33"/>
      <c r="BI618" s="33"/>
      <c r="BJ618" s="33"/>
      <c r="BK618" s="33"/>
      <c r="BL618" s="33"/>
      <c r="BM618" s="33"/>
      <c r="BN618" s="33"/>
      <c r="BO618" s="33"/>
      <c r="BP618" s="33"/>
      <c r="BQ618" s="33"/>
      <c r="BR618" s="33"/>
      <c r="BS618" s="33"/>
      <c r="BT618" s="33"/>
      <c r="BU618" s="33"/>
      <c r="BV618" s="33"/>
      <c r="BW618" s="33"/>
      <c r="BX618" s="33"/>
      <c r="BY618" s="33"/>
      <c r="BZ618" s="33"/>
      <c r="CA618" s="33"/>
      <c r="CB618" s="33"/>
      <c r="CC618" s="33"/>
      <c r="CD618" s="33"/>
      <c r="CE618" s="33"/>
      <c r="CF618" s="33"/>
      <c r="CG618" s="33"/>
      <c r="CH618" s="33"/>
      <c r="CI618" s="33"/>
      <c r="CJ618" s="33"/>
      <c r="CK618" s="33"/>
      <c r="CL618" s="33"/>
      <c r="CM618" s="33"/>
      <c r="CN618" s="33"/>
      <c r="CO618" s="33"/>
      <c r="CP618" s="33"/>
    </row>
    <row r="619" spans="1:94" x14ac:dyDescent="0.25">
      <c r="A619" s="88"/>
      <c r="M619" s="69"/>
      <c r="N619" s="33"/>
      <c r="O619" s="33"/>
      <c r="P619" s="33"/>
      <c r="Q619" s="33"/>
      <c r="R619" s="33"/>
      <c r="S619" s="33"/>
      <c r="T619" s="33"/>
      <c r="U619" s="33"/>
      <c r="V619" s="33"/>
      <c r="W619" s="33"/>
      <c r="X619" s="33"/>
      <c r="Y619" s="33"/>
      <c r="Z619" s="33"/>
      <c r="AA619" s="33"/>
      <c r="AB619" s="33"/>
      <c r="AC619" s="33"/>
      <c r="AD619" s="33"/>
      <c r="AE619" s="33"/>
      <c r="AF619" s="33"/>
      <c r="AG619" s="33"/>
      <c r="AH619" s="33"/>
      <c r="AI619" s="33"/>
      <c r="AJ619" s="33"/>
      <c r="AK619" s="33"/>
      <c r="AL619" s="33"/>
      <c r="AM619" s="33"/>
      <c r="AN619" s="33"/>
      <c r="AO619" s="33"/>
      <c r="AP619" s="33"/>
      <c r="AQ619" s="33"/>
      <c r="AR619" s="33"/>
      <c r="AS619" s="33"/>
      <c r="AT619" s="33"/>
      <c r="AU619" s="33"/>
      <c r="AV619" s="33"/>
      <c r="AW619" s="33"/>
      <c r="AX619" s="33"/>
      <c r="AY619" s="33"/>
      <c r="AZ619" s="33"/>
      <c r="BA619" s="33"/>
      <c r="BB619" s="33"/>
      <c r="BC619" s="33"/>
      <c r="BD619" s="33"/>
      <c r="BE619" s="33"/>
      <c r="BF619" s="33"/>
      <c r="BG619" s="33"/>
      <c r="BH619" s="33"/>
      <c r="BI619" s="33"/>
      <c r="BJ619" s="33"/>
      <c r="BK619" s="33"/>
      <c r="BL619" s="33"/>
      <c r="BM619" s="33"/>
      <c r="BN619" s="33"/>
      <c r="BO619" s="33"/>
      <c r="BP619" s="33"/>
      <c r="BQ619" s="33"/>
      <c r="BR619" s="33"/>
      <c r="BS619" s="33"/>
      <c r="BT619" s="33"/>
      <c r="BU619" s="33"/>
      <c r="BV619" s="33"/>
      <c r="BW619" s="33"/>
      <c r="BX619" s="33"/>
      <c r="BY619" s="33"/>
      <c r="BZ619" s="33"/>
      <c r="CA619" s="33"/>
      <c r="CB619" s="33"/>
      <c r="CC619" s="33"/>
      <c r="CD619" s="33"/>
      <c r="CE619" s="33"/>
      <c r="CF619" s="33"/>
      <c r="CG619" s="33"/>
      <c r="CH619" s="33"/>
      <c r="CI619" s="33"/>
      <c r="CJ619" s="33"/>
      <c r="CK619" s="33"/>
      <c r="CL619" s="33"/>
      <c r="CM619" s="33"/>
      <c r="CN619" s="33"/>
      <c r="CO619" s="33"/>
      <c r="CP619" s="33"/>
    </row>
    <row r="620" spans="1:94" x14ac:dyDescent="0.25">
      <c r="A620" s="88"/>
      <c r="M620" s="69"/>
      <c r="N620" s="33"/>
      <c r="O620" s="33"/>
      <c r="P620" s="33"/>
      <c r="Q620" s="33"/>
      <c r="R620" s="33"/>
      <c r="S620" s="33"/>
      <c r="T620" s="33"/>
      <c r="U620" s="33"/>
      <c r="V620" s="33"/>
      <c r="W620" s="33"/>
      <c r="X620" s="33"/>
      <c r="Y620" s="33"/>
      <c r="Z620" s="33"/>
      <c r="AA620" s="33"/>
      <c r="AB620" s="33"/>
      <c r="AC620" s="33"/>
      <c r="AD620" s="33"/>
      <c r="AE620" s="33"/>
      <c r="AF620" s="33"/>
      <c r="AG620" s="33"/>
      <c r="AH620" s="33"/>
      <c r="AI620" s="33"/>
      <c r="AJ620" s="33"/>
      <c r="AK620" s="33"/>
      <c r="AL620" s="33"/>
      <c r="AM620" s="33"/>
      <c r="AN620" s="33"/>
      <c r="AO620" s="33"/>
      <c r="AP620" s="33"/>
      <c r="AQ620" s="33"/>
      <c r="AR620" s="33"/>
      <c r="AS620" s="33"/>
      <c r="AT620" s="33"/>
      <c r="AU620" s="33"/>
      <c r="AV620" s="33"/>
      <c r="AW620" s="33"/>
      <c r="AX620" s="33"/>
      <c r="AY620" s="33"/>
      <c r="AZ620" s="33"/>
      <c r="BA620" s="33"/>
      <c r="BB620" s="33"/>
      <c r="BC620" s="33"/>
      <c r="BD620" s="33"/>
      <c r="BE620" s="33"/>
      <c r="BF620" s="33"/>
      <c r="BG620" s="33"/>
      <c r="BH620" s="33"/>
      <c r="BI620" s="33"/>
      <c r="BJ620" s="33"/>
      <c r="BK620" s="33"/>
      <c r="BL620" s="33"/>
      <c r="BM620" s="33"/>
      <c r="BN620" s="33"/>
      <c r="BO620" s="33"/>
      <c r="BP620" s="33"/>
      <c r="BQ620" s="33"/>
      <c r="BR620" s="33"/>
      <c r="BS620" s="33"/>
      <c r="BT620" s="33"/>
      <c r="BU620" s="33"/>
      <c r="BV620" s="33"/>
      <c r="BW620" s="33"/>
      <c r="BX620" s="33"/>
      <c r="BY620" s="33"/>
      <c r="BZ620" s="33"/>
      <c r="CA620" s="33"/>
      <c r="CB620" s="33"/>
      <c r="CC620" s="33"/>
      <c r="CD620" s="33"/>
      <c r="CE620" s="33"/>
      <c r="CF620" s="33"/>
      <c r="CG620" s="33"/>
      <c r="CH620" s="33"/>
      <c r="CI620" s="33"/>
      <c r="CJ620" s="33"/>
      <c r="CK620" s="33"/>
      <c r="CL620" s="33"/>
      <c r="CM620" s="33"/>
      <c r="CN620" s="33"/>
      <c r="CO620" s="33"/>
      <c r="CP620" s="33"/>
    </row>
    <row r="621" spans="1:94" x14ac:dyDescent="0.25">
      <c r="A621" s="88"/>
      <c r="M621" s="69"/>
      <c r="N621" s="33"/>
      <c r="O621" s="33"/>
      <c r="P621" s="33"/>
      <c r="Q621" s="33"/>
      <c r="R621" s="33"/>
      <c r="S621" s="33"/>
      <c r="T621" s="33"/>
      <c r="U621" s="33"/>
      <c r="V621" s="33"/>
      <c r="W621" s="33"/>
      <c r="X621" s="33"/>
      <c r="Y621" s="33"/>
      <c r="Z621" s="33"/>
      <c r="AA621" s="33"/>
      <c r="AB621" s="33"/>
      <c r="AC621" s="33"/>
      <c r="AD621" s="33"/>
      <c r="AE621" s="33"/>
      <c r="AF621" s="33"/>
      <c r="AG621" s="33"/>
      <c r="AH621" s="33"/>
      <c r="AI621" s="33"/>
      <c r="AJ621" s="33"/>
      <c r="AK621" s="33"/>
      <c r="AL621" s="33"/>
      <c r="AM621" s="33"/>
      <c r="AN621" s="33"/>
      <c r="AO621" s="33"/>
      <c r="AP621" s="33"/>
      <c r="AQ621" s="33"/>
      <c r="AR621" s="33"/>
      <c r="AS621" s="33"/>
      <c r="AT621" s="33"/>
      <c r="AU621" s="33"/>
      <c r="AV621" s="33"/>
      <c r="AW621" s="33"/>
      <c r="AX621" s="33"/>
      <c r="AY621" s="33"/>
      <c r="AZ621" s="33"/>
      <c r="BA621" s="33"/>
      <c r="BB621" s="33"/>
      <c r="BC621" s="33"/>
      <c r="BD621" s="33"/>
      <c r="BE621" s="33"/>
      <c r="BF621" s="33"/>
      <c r="BG621" s="33"/>
      <c r="BH621" s="33"/>
      <c r="BI621" s="33"/>
      <c r="BJ621" s="33"/>
      <c r="BK621" s="33"/>
      <c r="BL621" s="33"/>
      <c r="BM621" s="33"/>
      <c r="BN621" s="33"/>
      <c r="BO621" s="33"/>
      <c r="BP621" s="33"/>
      <c r="BQ621" s="33"/>
      <c r="BR621" s="33"/>
      <c r="BS621" s="33"/>
      <c r="BT621" s="33"/>
      <c r="BU621" s="33"/>
      <c r="BV621" s="33"/>
      <c r="BW621" s="33"/>
      <c r="BX621" s="33"/>
      <c r="BY621" s="33"/>
      <c r="BZ621" s="33"/>
      <c r="CA621" s="33"/>
      <c r="CB621" s="33"/>
      <c r="CC621" s="33"/>
      <c r="CD621" s="33"/>
      <c r="CE621" s="33"/>
      <c r="CF621" s="33"/>
      <c r="CG621" s="33"/>
      <c r="CH621" s="33"/>
      <c r="CI621" s="33"/>
      <c r="CJ621" s="33"/>
      <c r="CK621" s="33"/>
      <c r="CL621" s="33"/>
      <c r="CM621" s="33"/>
      <c r="CN621" s="33"/>
      <c r="CO621" s="33"/>
      <c r="CP621" s="33"/>
    </row>
    <row r="622" spans="1:94" x14ac:dyDescent="0.25">
      <c r="A622" s="88"/>
      <c r="M622" s="69"/>
      <c r="N622" s="33"/>
      <c r="O622" s="33"/>
      <c r="P622" s="33"/>
      <c r="Q622" s="33"/>
      <c r="R622" s="33"/>
      <c r="S622" s="33"/>
      <c r="T622" s="33"/>
      <c r="U622" s="33"/>
      <c r="V622" s="33"/>
      <c r="W622" s="33"/>
      <c r="X622" s="33"/>
      <c r="Y622" s="33"/>
      <c r="Z622" s="33"/>
      <c r="AA622" s="33"/>
      <c r="AB622" s="33"/>
      <c r="AC622" s="33"/>
      <c r="AD622" s="33"/>
      <c r="AE622" s="33"/>
      <c r="AF622" s="33"/>
      <c r="AG622" s="33"/>
      <c r="AH622" s="33"/>
      <c r="AI622" s="33"/>
      <c r="AJ622" s="33"/>
      <c r="AK622" s="33"/>
      <c r="AL622" s="33"/>
      <c r="AM622" s="33"/>
      <c r="AN622" s="33"/>
      <c r="AO622" s="33"/>
      <c r="AP622" s="33"/>
      <c r="AQ622" s="33"/>
      <c r="AR622" s="33"/>
      <c r="AS622" s="33"/>
      <c r="AT622" s="33"/>
      <c r="AU622" s="33"/>
      <c r="AV622" s="33"/>
      <c r="AW622" s="33"/>
      <c r="AX622" s="33"/>
      <c r="AY622" s="33"/>
      <c r="AZ622" s="33"/>
      <c r="BA622" s="33"/>
      <c r="BB622" s="33"/>
      <c r="BC622" s="33"/>
      <c r="BD622" s="33"/>
      <c r="BE622" s="33"/>
      <c r="BF622" s="33"/>
      <c r="BG622" s="33"/>
      <c r="BH622" s="33"/>
      <c r="BI622" s="33"/>
      <c r="BJ622" s="33"/>
      <c r="BK622" s="33"/>
      <c r="BL622" s="33"/>
      <c r="BM622" s="33"/>
      <c r="BN622" s="33"/>
      <c r="BO622" s="33"/>
      <c r="BP622" s="33"/>
      <c r="BQ622" s="33"/>
      <c r="BR622" s="33"/>
      <c r="BS622" s="33"/>
      <c r="BT622" s="33"/>
      <c r="BU622" s="33"/>
      <c r="BV622" s="33"/>
      <c r="BW622" s="33"/>
      <c r="BX622" s="33"/>
      <c r="BY622" s="33"/>
      <c r="BZ622" s="33"/>
      <c r="CA622" s="33"/>
      <c r="CB622" s="33"/>
      <c r="CC622" s="33"/>
      <c r="CD622" s="33"/>
      <c r="CE622" s="33"/>
      <c r="CF622" s="33"/>
      <c r="CG622" s="33"/>
      <c r="CH622" s="33"/>
      <c r="CI622" s="33"/>
      <c r="CJ622" s="33"/>
      <c r="CK622" s="33"/>
      <c r="CL622" s="33"/>
      <c r="CM622" s="33"/>
      <c r="CN622" s="33"/>
      <c r="CO622" s="33"/>
      <c r="CP622" s="33"/>
    </row>
    <row r="623" spans="1:94" x14ac:dyDescent="0.25">
      <c r="A623" s="88"/>
      <c r="M623" s="69"/>
      <c r="N623" s="33"/>
      <c r="O623" s="33"/>
      <c r="P623" s="33"/>
      <c r="Q623" s="33"/>
      <c r="R623" s="33"/>
      <c r="S623" s="33"/>
      <c r="T623" s="33"/>
      <c r="U623" s="33"/>
      <c r="V623" s="33"/>
      <c r="W623" s="33"/>
      <c r="X623" s="33"/>
      <c r="Y623" s="33"/>
      <c r="Z623" s="33"/>
      <c r="AA623" s="33"/>
      <c r="AB623" s="33"/>
      <c r="AC623" s="33"/>
      <c r="AD623" s="33"/>
      <c r="AE623" s="33"/>
      <c r="AF623" s="33"/>
      <c r="AG623" s="33"/>
      <c r="AH623" s="33"/>
      <c r="AI623" s="33"/>
      <c r="AJ623" s="33"/>
      <c r="AK623" s="33"/>
      <c r="AL623" s="33"/>
      <c r="AM623" s="33"/>
      <c r="AN623" s="33"/>
      <c r="AO623" s="33"/>
      <c r="AP623" s="33"/>
      <c r="AQ623" s="33"/>
      <c r="AR623" s="33"/>
      <c r="AS623" s="33"/>
      <c r="AT623" s="33"/>
      <c r="AU623" s="33"/>
      <c r="AV623" s="33"/>
      <c r="AW623" s="33"/>
      <c r="AX623" s="33"/>
      <c r="AY623" s="33"/>
      <c r="AZ623" s="33"/>
      <c r="BA623" s="33"/>
      <c r="BB623" s="33"/>
      <c r="BC623" s="33"/>
      <c r="BD623" s="33"/>
      <c r="BE623" s="33"/>
      <c r="BF623" s="33"/>
      <c r="BG623" s="33"/>
      <c r="BH623" s="33"/>
      <c r="BI623" s="33"/>
      <c r="BJ623" s="33"/>
      <c r="BK623" s="33"/>
      <c r="BL623" s="33"/>
      <c r="BM623" s="33"/>
      <c r="BN623" s="33"/>
      <c r="BO623" s="33"/>
      <c r="BP623" s="33"/>
      <c r="BQ623" s="33"/>
      <c r="BR623" s="33"/>
      <c r="BS623" s="33"/>
      <c r="BT623" s="33"/>
      <c r="BU623" s="33"/>
      <c r="BV623" s="33"/>
      <c r="BW623" s="33"/>
      <c r="BX623" s="33"/>
      <c r="BY623" s="33"/>
      <c r="BZ623" s="33"/>
      <c r="CA623" s="33"/>
      <c r="CB623" s="33"/>
      <c r="CC623" s="33"/>
      <c r="CD623" s="33"/>
      <c r="CE623" s="33"/>
      <c r="CF623" s="33"/>
      <c r="CG623" s="33"/>
      <c r="CH623" s="33"/>
      <c r="CI623" s="33"/>
      <c r="CJ623" s="33"/>
      <c r="CK623" s="33"/>
      <c r="CL623" s="33"/>
      <c r="CM623" s="33"/>
      <c r="CN623" s="33"/>
      <c r="CO623" s="33"/>
      <c r="CP623" s="33"/>
    </row>
    <row r="624" spans="1:94" x14ac:dyDescent="0.25">
      <c r="A624" s="88"/>
      <c r="M624" s="69"/>
      <c r="N624" s="33"/>
      <c r="O624" s="33"/>
      <c r="P624" s="33"/>
      <c r="Q624" s="33"/>
      <c r="R624" s="33"/>
      <c r="S624" s="33"/>
      <c r="T624" s="33"/>
      <c r="U624" s="33"/>
      <c r="V624" s="33"/>
      <c r="W624" s="33"/>
      <c r="X624" s="33"/>
      <c r="Y624" s="33"/>
      <c r="Z624" s="33"/>
      <c r="AA624" s="33"/>
      <c r="AB624" s="33"/>
      <c r="AC624" s="33"/>
      <c r="AD624" s="33"/>
      <c r="AE624" s="33"/>
      <c r="AF624" s="33"/>
      <c r="AG624" s="33"/>
      <c r="AH624" s="33"/>
      <c r="AI624" s="33"/>
      <c r="AJ624" s="33"/>
      <c r="AK624" s="33"/>
      <c r="AL624" s="33"/>
      <c r="AM624" s="33"/>
      <c r="AN624" s="33"/>
      <c r="AO624" s="33"/>
      <c r="AP624" s="33"/>
      <c r="AQ624" s="33"/>
      <c r="AR624" s="33"/>
      <c r="AS624" s="33"/>
      <c r="AT624" s="33"/>
      <c r="AU624" s="33"/>
      <c r="AV624" s="33"/>
      <c r="AW624" s="33"/>
      <c r="AX624" s="33"/>
      <c r="AY624" s="33"/>
      <c r="AZ624" s="33"/>
      <c r="BA624" s="33"/>
      <c r="BB624" s="33"/>
      <c r="BC624" s="33"/>
      <c r="BD624" s="33"/>
      <c r="BE624" s="33"/>
      <c r="BF624" s="33"/>
      <c r="BG624" s="33"/>
      <c r="BH624" s="33"/>
      <c r="BI624" s="33"/>
      <c r="BJ624" s="33"/>
      <c r="BK624" s="33"/>
      <c r="BL624" s="33"/>
      <c r="BM624" s="33"/>
      <c r="BN624" s="33"/>
      <c r="BO624" s="33"/>
      <c r="BP624" s="33"/>
      <c r="BQ624" s="33"/>
      <c r="BR624" s="33"/>
      <c r="BS624" s="33"/>
      <c r="BT624" s="33"/>
      <c r="BU624" s="33"/>
      <c r="BV624" s="33"/>
      <c r="BW624" s="33"/>
      <c r="BX624" s="33"/>
      <c r="BY624" s="33"/>
      <c r="BZ624" s="33"/>
      <c r="CA624" s="33"/>
      <c r="CB624" s="33"/>
      <c r="CC624" s="33"/>
      <c r="CD624" s="33"/>
      <c r="CE624" s="33"/>
      <c r="CF624" s="33"/>
      <c r="CG624" s="33"/>
      <c r="CH624" s="33"/>
      <c r="CI624" s="33"/>
      <c r="CJ624" s="33"/>
      <c r="CK624" s="33"/>
      <c r="CL624" s="33"/>
      <c r="CM624" s="33"/>
      <c r="CN624" s="33"/>
      <c r="CO624" s="33"/>
      <c r="CP624" s="33"/>
    </row>
    <row r="625" spans="1:94" x14ac:dyDescent="0.25">
      <c r="A625" s="88"/>
      <c r="M625" s="69"/>
      <c r="N625" s="33"/>
      <c r="O625" s="33"/>
      <c r="P625" s="33"/>
      <c r="Q625" s="33"/>
      <c r="R625" s="33"/>
      <c r="S625" s="33"/>
      <c r="T625" s="33"/>
      <c r="U625" s="33"/>
      <c r="V625" s="33"/>
      <c r="W625" s="33"/>
      <c r="X625" s="33"/>
      <c r="Y625" s="33"/>
      <c r="Z625" s="33"/>
      <c r="AA625" s="33"/>
      <c r="AB625" s="33"/>
      <c r="AC625" s="33"/>
      <c r="AD625" s="33"/>
      <c r="AE625" s="33"/>
      <c r="AF625" s="33"/>
      <c r="AG625" s="33"/>
      <c r="AH625" s="33"/>
      <c r="AI625" s="33"/>
      <c r="AJ625" s="33"/>
      <c r="AK625" s="33"/>
      <c r="AL625" s="33"/>
      <c r="AM625" s="33"/>
      <c r="AN625" s="33"/>
      <c r="AO625" s="33"/>
      <c r="AP625" s="33"/>
      <c r="AQ625" s="33"/>
      <c r="AR625" s="33"/>
      <c r="AS625" s="33"/>
      <c r="AT625" s="33"/>
      <c r="AU625" s="33"/>
      <c r="AV625" s="33"/>
      <c r="AW625" s="33"/>
      <c r="AX625" s="33"/>
      <c r="AY625" s="33"/>
      <c r="AZ625" s="33"/>
      <c r="BA625" s="33"/>
      <c r="BB625" s="33"/>
      <c r="BC625" s="33"/>
      <c r="BD625" s="33"/>
      <c r="BE625" s="33"/>
      <c r="BF625" s="33"/>
      <c r="BG625" s="33"/>
      <c r="BH625" s="33"/>
      <c r="BI625" s="33"/>
      <c r="BJ625" s="33"/>
      <c r="BK625" s="33"/>
      <c r="BL625" s="33"/>
      <c r="BM625" s="33"/>
      <c r="BN625" s="33"/>
      <c r="BO625" s="33"/>
      <c r="BP625" s="33"/>
      <c r="BQ625" s="33"/>
      <c r="BR625" s="33"/>
      <c r="BS625" s="33"/>
      <c r="BT625" s="33"/>
      <c r="BU625" s="33"/>
      <c r="BV625" s="33"/>
      <c r="BW625" s="33"/>
      <c r="BX625" s="33"/>
      <c r="BY625" s="33"/>
      <c r="BZ625" s="33"/>
      <c r="CA625" s="33"/>
      <c r="CB625" s="33"/>
      <c r="CC625" s="33"/>
      <c r="CD625" s="33"/>
      <c r="CE625" s="33"/>
      <c r="CF625" s="33"/>
      <c r="CG625" s="33"/>
      <c r="CH625" s="33"/>
      <c r="CI625" s="33"/>
      <c r="CJ625" s="33"/>
      <c r="CK625" s="33"/>
      <c r="CL625" s="33"/>
      <c r="CM625" s="33"/>
      <c r="CN625" s="33"/>
      <c r="CO625" s="33"/>
      <c r="CP625" s="33"/>
    </row>
    <row r="626" spans="1:94" x14ac:dyDescent="0.25">
      <c r="A626" s="88"/>
      <c r="M626" s="69"/>
      <c r="N626" s="33"/>
      <c r="O626" s="33"/>
      <c r="P626" s="33"/>
      <c r="Q626" s="33"/>
      <c r="R626" s="33"/>
      <c r="S626" s="33"/>
      <c r="T626" s="33"/>
      <c r="U626" s="33"/>
      <c r="V626" s="33"/>
      <c r="W626" s="33"/>
      <c r="X626" s="33"/>
      <c r="Y626" s="33"/>
      <c r="Z626" s="33"/>
      <c r="AA626" s="33"/>
      <c r="AB626" s="33"/>
      <c r="AC626" s="33"/>
      <c r="AD626" s="33"/>
      <c r="AE626" s="33"/>
      <c r="AF626" s="33"/>
      <c r="AG626" s="33"/>
      <c r="AH626" s="33"/>
      <c r="AI626" s="33"/>
      <c r="AJ626" s="33"/>
      <c r="AK626" s="33"/>
      <c r="AL626" s="33"/>
      <c r="AM626" s="33"/>
      <c r="AN626" s="33"/>
      <c r="AO626" s="33"/>
      <c r="AP626" s="33"/>
      <c r="AQ626" s="33"/>
      <c r="AR626" s="33"/>
      <c r="AS626" s="33"/>
      <c r="AT626" s="33"/>
      <c r="AU626" s="33"/>
      <c r="AV626" s="33"/>
      <c r="AW626" s="33"/>
      <c r="AX626" s="33"/>
      <c r="AY626" s="33"/>
      <c r="AZ626" s="33"/>
      <c r="BA626" s="33"/>
      <c r="BB626" s="33"/>
      <c r="BC626" s="33"/>
      <c r="BD626" s="33"/>
      <c r="BE626" s="33"/>
      <c r="BF626" s="33"/>
      <c r="BG626" s="33"/>
      <c r="BH626" s="33"/>
      <c r="BI626" s="33"/>
      <c r="BJ626" s="33"/>
      <c r="BK626" s="33"/>
      <c r="BL626" s="33"/>
      <c r="BM626" s="33"/>
      <c r="BN626" s="33"/>
      <c r="BO626" s="33"/>
      <c r="BP626" s="33"/>
      <c r="BQ626" s="33"/>
      <c r="BR626" s="33"/>
      <c r="BS626" s="33"/>
      <c r="BT626" s="33"/>
      <c r="BU626" s="33"/>
      <c r="BV626" s="33"/>
      <c r="BW626" s="33"/>
      <c r="BX626" s="33"/>
      <c r="BY626" s="33"/>
      <c r="BZ626" s="33"/>
      <c r="CA626" s="33"/>
      <c r="CB626" s="33"/>
      <c r="CC626" s="33"/>
      <c r="CD626" s="33"/>
      <c r="CE626" s="33"/>
      <c r="CF626" s="33"/>
      <c r="CG626" s="33"/>
      <c r="CH626" s="33"/>
      <c r="CI626" s="33"/>
      <c r="CJ626" s="33"/>
      <c r="CK626" s="33"/>
      <c r="CL626" s="33"/>
      <c r="CM626" s="33"/>
      <c r="CN626" s="33"/>
      <c r="CO626" s="33"/>
      <c r="CP626" s="33"/>
    </row>
    <row r="627" spans="1:94" x14ac:dyDescent="0.25">
      <c r="A627" s="88"/>
      <c r="M627" s="69"/>
      <c r="N627" s="33"/>
      <c r="O627" s="33"/>
      <c r="P627" s="33"/>
      <c r="Q627" s="33"/>
      <c r="R627" s="33"/>
      <c r="S627" s="33"/>
      <c r="T627" s="33"/>
      <c r="U627" s="33"/>
      <c r="V627" s="33"/>
      <c r="W627" s="33"/>
      <c r="X627" s="33"/>
      <c r="Y627" s="33"/>
      <c r="Z627" s="33"/>
      <c r="AA627" s="33"/>
      <c r="AB627" s="33"/>
      <c r="AC627" s="33"/>
      <c r="AD627" s="33"/>
      <c r="AE627" s="33"/>
      <c r="AF627" s="33"/>
      <c r="AG627" s="33"/>
      <c r="AH627" s="33"/>
      <c r="AI627" s="33"/>
      <c r="AJ627" s="33"/>
      <c r="AK627" s="33"/>
      <c r="AL627" s="33"/>
      <c r="AM627" s="33"/>
      <c r="AN627" s="33"/>
      <c r="AO627" s="33"/>
      <c r="AP627" s="33"/>
      <c r="AQ627" s="33"/>
      <c r="AR627" s="33"/>
      <c r="AS627" s="33"/>
      <c r="AT627" s="33"/>
      <c r="AU627" s="33"/>
      <c r="AV627" s="33"/>
      <c r="AW627" s="33"/>
      <c r="AX627" s="33"/>
      <c r="AY627" s="33"/>
      <c r="AZ627" s="33"/>
      <c r="BA627" s="33"/>
      <c r="BB627" s="33"/>
      <c r="BC627" s="33"/>
      <c r="BD627" s="33"/>
      <c r="BE627" s="33"/>
      <c r="BF627" s="33"/>
      <c r="BG627" s="33"/>
      <c r="BH627" s="33"/>
      <c r="BI627" s="33"/>
      <c r="BJ627" s="33"/>
      <c r="BK627" s="33"/>
      <c r="BL627" s="33"/>
      <c r="BM627" s="33"/>
      <c r="BN627" s="33"/>
      <c r="BO627" s="33"/>
      <c r="BP627" s="33"/>
      <c r="BQ627" s="33"/>
      <c r="BR627" s="33"/>
      <c r="BS627" s="33"/>
      <c r="BT627" s="33"/>
      <c r="BU627" s="33"/>
      <c r="BV627" s="33"/>
      <c r="BW627" s="33"/>
      <c r="BX627" s="33"/>
      <c r="BY627" s="33"/>
      <c r="BZ627" s="33"/>
      <c r="CA627" s="33"/>
      <c r="CB627" s="33"/>
      <c r="CC627" s="33"/>
      <c r="CD627" s="33"/>
      <c r="CE627" s="33"/>
      <c r="CF627" s="33"/>
      <c r="CG627" s="33"/>
      <c r="CH627" s="33"/>
      <c r="CI627" s="33"/>
      <c r="CJ627" s="33"/>
      <c r="CK627" s="33"/>
      <c r="CL627" s="33"/>
      <c r="CM627" s="33"/>
      <c r="CN627" s="33"/>
      <c r="CO627" s="33"/>
      <c r="CP627" s="33"/>
    </row>
    <row r="628" spans="1:94" x14ac:dyDescent="0.25">
      <c r="A628" s="88"/>
      <c r="M628" s="69"/>
      <c r="N628" s="33"/>
      <c r="O628" s="33"/>
      <c r="P628" s="33"/>
      <c r="Q628" s="33"/>
      <c r="R628" s="33"/>
      <c r="S628" s="33"/>
      <c r="T628" s="33"/>
      <c r="U628" s="33"/>
      <c r="V628" s="33"/>
      <c r="W628" s="33"/>
      <c r="X628" s="33"/>
      <c r="Y628" s="33"/>
      <c r="Z628" s="33"/>
      <c r="AA628" s="33"/>
      <c r="AB628" s="33"/>
      <c r="AC628" s="33"/>
      <c r="AD628" s="33"/>
      <c r="AE628" s="33"/>
      <c r="AF628" s="33"/>
      <c r="AG628" s="33"/>
      <c r="AH628" s="33"/>
      <c r="AI628" s="33"/>
      <c r="AJ628" s="33"/>
      <c r="AK628" s="33"/>
      <c r="AL628" s="33"/>
      <c r="AM628" s="33"/>
      <c r="AN628" s="33"/>
      <c r="AO628" s="33"/>
      <c r="AP628" s="33"/>
      <c r="AQ628" s="33"/>
      <c r="AR628" s="33"/>
      <c r="AS628" s="33"/>
      <c r="AT628" s="33"/>
      <c r="AU628" s="33"/>
      <c r="AV628" s="33"/>
      <c r="AW628" s="33"/>
      <c r="AX628" s="33"/>
      <c r="AY628" s="33"/>
      <c r="AZ628" s="33"/>
      <c r="BA628" s="33"/>
      <c r="BB628" s="33"/>
      <c r="BC628" s="33"/>
      <c r="BD628" s="33"/>
      <c r="BE628" s="33"/>
      <c r="BF628" s="33"/>
      <c r="BG628" s="33"/>
      <c r="BH628" s="33"/>
      <c r="BI628" s="33"/>
      <c r="BJ628" s="33"/>
      <c r="BK628" s="33"/>
      <c r="BL628" s="33"/>
      <c r="BM628" s="33"/>
      <c r="BN628" s="33"/>
      <c r="BO628" s="33"/>
      <c r="BP628" s="33"/>
      <c r="BQ628" s="33"/>
      <c r="BR628" s="33"/>
      <c r="BS628" s="33"/>
      <c r="BT628" s="33"/>
      <c r="BU628" s="33"/>
      <c r="BV628" s="33"/>
      <c r="BW628" s="33"/>
      <c r="BX628" s="33"/>
      <c r="BY628" s="33"/>
      <c r="BZ628" s="33"/>
      <c r="CA628" s="33"/>
      <c r="CB628" s="33"/>
      <c r="CC628" s="33"/>
      <c r="CD628" s="33"/>
      <c r="CE628" s="33"/>
      <c r="CF628" s="33"/>
      <c r="CG628" s="33"/>
      <c r="CH628" s="33"/>
      <c r="CI628" s="33"/>
      <c r="CJ628" s="33"/>
      <c r="CK628" s="33"/>
      <c r="CL628" s="33"/>
      <c r="CM628" s="33"/>
      <c r="CN628" s="33"/>
      <c r="CO628" s="33"/>
      <c r="CP628" s="33"/>
    </row>
    <row r="629" spans="1:94" x14ac:dyDescent="0.25">
      <c r="A629" s="88"/>
      <c r="M629" s="69"/>
      <c r="N629" s="33"/>
      <c r="O629" s="33"/>
      <c r="P629" s="33"/>
      <c r="Q629" s="33"/>
      <c r="R629" s="33"/>
      <c r="S629" s="33"/>
      <c r="T629" s="33"/>
      <c r="U629" s="33"/>
      <c r="V629" s="33"/>
      <c r="W629" s="33"/>
      <c r="X629" s="33"/>
      <c r="Y629" s="33"/>
      <c r="Z629" s="33"/>
      <c r="AA629" s="33"/>
      <c r="AB629" s="33"/>
      <c r="AC629" s="33"/>
      <c r="AD629" s="33"/>
      <c r="AE629" s="33"/>
      <c r="AF629" s="33"/>
      <c r="AG629" s="33"/>
      <c r="AH629" s="33"/>
      <c r="AI629" s="33"/>
      <c r="AJ629" s="33"/>
      <c r="AK629" s="33"/>
      <c r="AL629" s="33"/>
      <c r="AM629" s="33"/>
      <c r="AN629" s="33"/>
      <c r="AO629" s="33"/>
      <c r="AP629" s="33"/>
      <c r="AQ629" s="33"/>
      <c r="AR629" s="33"/>
      <c r="AS629" s="33"/>
      <c r="AT629" s="33"/>
      <c r="AU629" s="33"/>
      <c r="AV629" s="33"/>
      <c r="AW629" s="33"/>
      <c r="AX629" s="33"/>
      <c r="AY629" s="33"/>
      <c r="AZ629" s="33"/>
      <c r="BA629" s="33"/>
      <c r="BB629" s="33"/>
      <c r="BC629" s="33"/>
      <c r="BD629" s="33"/>
      <c r="BE629" s="33"/>
      <c r="BF629" s="33"/>
      <c r="BG629" s="33"/>
      <c r="BH629" s="33"/>
      <c r="BI629" s="33"/>
      <c r="BJ629" s="33"/>
      <c r="BK629" s="33"/>
      <c r="BL629" s="33"/>
      <c r="BM629" s="33"/>
      <c r="BN629" s="33"/>
      <c r="BO629" s="33"/>
      <c r="BP629" s="33"/>
      <c r="BQ629" s="33"/>
      <c r="BR629" s="33"/>
      <c r="BS629" s="33"/>
      <c r="BT629" s="33"/>
      <c r="BU629" s="33"/>
      <c r="BV629" s="33"/>
      <c r="BW629" s="33"/>
      <c r="BX629" s="33"/>
      <c r="BY629" s="33"/>
      <c r="BZ629" s="33"/>
      <c r="CA629" s="33"/>
      <c r="CB629" s="33"/>
      <c r="CC629" s="33"/>
      <c r="CD629" s="33"/>
      <c r="CE629" s="33"/>
      <c r="CF629" s="33"/>
      <c r="CG629" s="33"/>
      <c r="CH629" s="33"/>
      <c r="CI629" s="33"/>
      <c r="CJ629" s="33"/>
      <c r="CK629" s="33"/>
      <c r="CL629" s="33"/>
      <c r="CM629" s="33"/>
      <c r="CN629" s="33"/>
      <c r="CO629" s="33"/>
      <c r="CP629" s="33"/>
    </row>
    <row r="630" spans="1:94" x14ac:dyDescent="0.25">
      <c r="A630" s="88"/>
      <c r="M630" s="69"/>
      <c r="N630" s="33"/>
      <c r="O630" s="33"/>
      <c r="P630" s="33"/>
      <c r="Q630" s="33"/>
      <c r="R630" s="33"/>
      <c r="S630" s="33"/>
      <c r="T630" s="33"/>
      <c r="U630" s="33"/>
      <c r="V630" s="33"/>
      <c r="W630" s="33"/>
      <c r="X630" s="33"/>
      <c r="Y630" s="33"/>
      <c r="Z630" s="33"/>
      <c r="AA630" s="33"/>
      <c r="AB630" s="33"/>
      <c r="AC630" s="33"/>
      <c r="AD630" s="33"/>
      <c r="AE630" s="33"/>
      <c r="AF630" s="33"/>
      <c r="AG630" s="33"/>
      <c r="AH630" s="33"/>
      <c r="AI630" s="33"/>
      <c r="AJ630" s="33"/>
      <c r="AK630" s="33"/>
      <c r="AL630" s="33"/>
      <c r="AM630" s="33"/>
      <c r="AN630" s="33"/>
      <c r="AO630" s="33"/>
      <c r="AP630" s="33"/>
      <c r="AQ630" s="33"/>
      <c r="AR630" s="33"/>
      <c r="AS630" s="33"/>
      <c r="AT630" s="33"/>
      <c r="AU630" s="33"/>
      <c r="AV630" s="33"/>
      <c r="AW630" s="33"/>
      <c r="AX630" s="33"/>
      <c r="AY630" s="33"/>
      <c r="AZ630" s="33"/>
      <c r="BA630" s="33"/>
      <c r="BB630" s="33"/>
      <c r="BC630" s="33"/>
      <c r="BD630" s="33"/>
      <c r="BE630" s="33"/>
      <c r="BF630" s="33"/>
      <c r="BG630" s="33"/>
      <c r="BH630" s="33"/>
      <c r="BI630" s="33"/>
      <c r="BJ630" s="33"/>
      <c r="BK630" s="33"/>
      <c r="BL630" s="33"/>
      <c r="BM630" s="33"/>
      <c r="BN630" s="33"/>
      <c r="BO630" s="33"/>
      <c r="BP630" s="33"/>
      <c r="BQ630" s="33"/>
      <c r="BR630" s="33"/>
      <c r="BS630" s="33"/>
      <c r="BT630" s="33"/>
      <c r="BU630" s="33"/>
      <c r="BV630" s="33"/>
      <c r="BW630" s="33"/>
      <c r="BX630" s="33"/>
      <c r="BY630" s="33"/>
      <c r="BZ630" s="33"/>
      <c r="CA630" s="33"/>
      <c r="CB630" s="33"/>
      <c r="CC630" s="33"/>
      <c r="CD630" s="33"/>
      <c r="CE630" s="33"/>
      <c r="CF630" s="33"/>
      <c r="CG630" s="33"/>
      <c r="CH630" s="33"/>
      <c r="CI630" s="33"/>
      <c r="CJ630" s="33"/>
      <c r="CK630" s="33"/>
      <c r="CL630" s="33"/>
      <c r="CM630" s="33"/>
      <c r="CN630" s="33"/>
      <c r="CO630" s="33"/>
      <c r="CP630" s="33"/>
    </row>
    <row r="631" spans="1:94" x14ac:dyDescent="0.25">
      <c r="A631" s="88"/>
      <c r="M631" s="69"/>
      <c r="N631" s="33"/>
      <c r="O631" s="33"/>
      <c r="P631" s="33"/>
      <c r="Q631" s="33"/>
      <c r="R631" s="33"/>
      <c r="S631" s="33"/>
      <c r="T631" s="33"/>
      <c r="U631" s="33"/>
      <c r="V631" s="33"/>
      <c r="W631" s="33"/>
      <c r="X631" s="33"/>
      <c r="Y631" s="33"/>
      <c r="Z631" s="33"/>
      <c r="AA631" s="33"/>
      <c r="AB631" s="33"/>
      <c r="AC631" s="33"/>
      <c r="AD631" s="33"/>
      <c r="AE631" s="33"/>
      <c r="AF631" s="33"/>
      <c r="AG631" s="33"/>
      <c r="AH631" s="33"/>
      <c r="AI631" s="33"/>
      <c r="AJ631" s="33"/>
      <c r="AK631" s="33"/>
      <c r="AL631" s="33"/>
      <c r="AM631" s="33"/>
      <c r="AN631" s="33"/>
      <c r="AO631" s="33"/>
      <c r="AP631" s="33"/>
      <c r="AQ631" s="33"/>
      <c r="AR631" s="33"/>
      <c r="AS631" s="33"/>
      <c r="AT631" s="33"/>
      <c r="AU631" s="33"/>
      <c r="AV631" s="33"/>
      <c r="AW631" s="33"/>
      <c r="AX631" s="33"/>
      <c r="AY631" s="33"/>
      <c r="AZ631" s="33"/>
      <c r="BA631" s="33"/>
      <c r="BB631" s="33"/>
      <c r="BC631" s="33"/>
      <c r="BD631" s="33"/>
      <c r="BE631" s="33"/>
      <c r="BF631" s="33"/>
      <c r="BG631" s="33"/>
      <c r="BH631" s="33"/>
      <c r="BI631" s="33"/>
      <c r="BJ631" s="33"/>
      <c r="BK631" s="33"/>
      <c r="BL631" s="33"/>
      <c r="BM631" s="33"/>
      <c r="BN631" s="33"/>
      <c r="BO631" s="33"/>
      <c r="BP631" s="33"/>
      <c r="BQ631" s="33"/>
      <c r="BR631" s="33"/>
      <c r="BS631" s="33"/>
      <c r="BT631" s="33"/>
      <c r="BU631" s="33"/>
      <c r="BV631" s="33"/>
      <c r="BW631" s="33"/>
      <c r="BX631" s="33"/>
      <c r="BY631" s="33"/>
      <c r="BZ631" s="33"/>
      <c r="CA631" s="33"/>
      <c r="CB631" s="33"/>
      <c r="CC631" s="33"/>
      <c r="CD631" s="33"/>
      <c r="CE631" s="33"/>
      <c r="CF631" s="33"/>
      <c r="CG631" s="33"/>
      <c r="CH631" s="33"/>
      <c r="CI631" s="33"/>
      <c r="CJ631" s="33"/>
      <c r="CK631" s="33"/>
      <c r="CL631" s="33"/>
      <c r="CM631" s="33"/>
      <c r="CN631" s="33"/>
      <c r="CO631" s="33"/>
      <c r="CP631" s="33"/>
    </row>
    <row r="632" spans="1:94" x14ac:dyDescent="0.25">
      <c r="A632" s="88"/>
      <c r="M632" s="69"/>
      <c r="N632" s="33"/>
      <c r="O632" s="33"/>
      <c r="P632" s="33"/>
      <c r="Q632" s="33"/>
      <c r="R632" s="33"/>
      <c r="S632" s="33"/>
      <c r="T632" s="33"/>
      <c r="U632" s="33"/>
      <c r="V632" s="33"/>
      <c r="W632" s="33"/>
      <c r="X632" s="33"/>
      <c r="Y632" s="33"/>
      <c r="Z632" s="33"/>
      <c r="AA632" s="33"/>
      <c r="AB632" s="33"/>
      <c r="AC632" s="33"/>
      <c r="AD632" s="33"/>
      <c r="AE632" s="33"/>
      <c r="AF632" s="33"/>
      <c r="AG632" s="33"/>
      <c r="AH632" s="33"/>
      <c r="AI632" s="33"/>
      <c r="AJ632" s="33"/>
      <c r="AK632" s="33"/>
      <c r="AL632" s="33"/>
      <c r="AM632" s="33"/>
      <c r="AN632" s="33"/>
      <c r="AO632" s="33"/>
      <c r="AP632" s="33"/>
      <c r="AQ632" s="33"/>
      <c r="AR632" s="33"/>
      <c r="AS632" s="33"/>
      <c r="AT632" s="33"/>
      <c r="AU632" s="33"/>
      <c r="AV632" s="33"/>
      <c r="AW632" s="33"/>
      <c r="AX632" s="33"/>
      <c r="AY632" s="33"/>
      <c r="AZ632" s="33"/>
      <c r="BA632" s="33"/>
      <c r="BB632" s="33"/>
      <c r="BC632" s="33"/>
      <c r="BD632" s="33"/>
      <c r="BE632" s="33"/>
      <c r="BF632" s="33"/>
      <c r="BG632" s="33"/>
      <c r="BH632" s="33"/>
      <c r="BI632" s="33"/>
      <c r="BJ632" s="33"/>
      <c r="BK632" s="33"/>
      <c r="BL632" s="33"/>
      <c r="BM632" s="33"/>
      <c r="BN632" s="33"/>
      <c r="BO632" s="33"/>
      <c r="BP632" s="33"/>
      <c r="BQ632" s="33"/>
      <c r="BR632" s="33"/>
      <c r="BS632" s="33"/>
      <c r="BT632" s="33"/>
      <c r="BU632" s="33"/>
      <c r="BV632" s="33"/>
      <c r="BW632" s="33"/>
      <c r="BX632" s="33"/>
      <c r="BY632" s="33"/>
      <c r="BZ632" s="33"/>
      <c r="CA632" s="33"/>
      <c r="CB632" s="33"/>
      <c r="CC632" s="33"/>
      <c r="CD632" s="33"/>
      <c r="CE632" s="33"/>
      <c r="CF632" s="33"/>
      <c r="CG632" s="33"/>
      <c r="CH632" s="33"/>
      <c r="CI632" s="33"/>
      <c r="CJ632" s="33"/>
      <c r="CK632" s="33"/>
      <c r="CL632" s="33"/>
      <c r="CM632" s="33"/>
      <c r="CN632" s="33"/>
      <c r="CO632" s="33"/>
      <c r="CP632" s="33"/>
    </row>
    <row r="633" spans="1:94" x14ac:dyDescent="0.25">
      <c r="A633" s="88"/>
      <c r="M633" s="69"/>
      <c r="N633" s="33"/>
      <c r="O633" s="33"/>
      <c r="P633" s="33"/>
      <c r="Q633" s="33"/>
      <c r="R633" s="33"/>
      <c r="S633" s="33"/>
      <c r="T633" s="33"/>
      <c r="U633" s="33"/>
      <c r="V633" s="33"/>
      <c r="W633" s="33"/>
      <c r="X633" s="33"/>
      <c r="Y633" s="33"/>
      <c r="Z633" s="33"/>
      <c r="AA633" s="33"/>
      <c r="AB633" s="33"/>
      <c r="AC633" s="33"/>
      <c r="AD633" s="33"/>
      <c r="AE633" s="33"/>
      <c r="AF633" s="33"/>
      <c r="AG633" s="33"/>
      <c r="AH633" s="33"/>
      <c r="AI633" s="33"/>
      <c r="AJ633" s="33"/>
      <c r="AK633" s="33"/>
      <c r="AL633" s="33"/>
      <c r="AM633" s="33"/>
      <c r="AN633" s="33"/>
      <c r="AO633" s="33"/>
      <c r="AP633" s="33"/>
      <c r="AQ633" s="33"/>
      <c r="AR633" s="33"/>
      <c r="AS633" s="33"/>
      <c r="AT633" s="33"/>
      <c r="AU633" s="33"/>
      <c r="AV633" s="33"/>
      <c r="AW633" s="33"/>
      <c r="AX633" s="33"/>
      <c r="AY633" s="33"/>
      <c r="AZ633" s="33"/>
      <c r="BA633" s="33"/>
      <c r="BB633" s="33"/>
      <c r="BC633" s="33"/>
      <c r="BD633" s="33"/>
      <c r="BE633" s="33"/>
      <c r="BF633" s="33"/>
      <c r="BG633" s="33"/>
      <c r="BH633" s="33"/>
      <c r="BI633" s="33"/>
      <c r="BJ633" s="33"/>
      <c r="BK633" s="33"/>
      <c r="BL633" s="33"/>
      <c r="BM633" s="33"/>
      <c r="BN633" s="33"/>
      <c r="BO633" s="33"/>
      <c r="BP633" s="33"/>
      <c r="BQ633" s="33"/>
      <c r="BR633" s="33"/>
      <c r="BS633" s="33"/>
      <c r="BT633" s="33"/>
      <c r="BU633" s="33"/>
      <c r="BV633" s="33"/>
      <c r="BW633" s="33"/>
      <c r="BX633" s="33"/>
      <c r="BY633" s="33"/>
      <c r="BZ633" s="33"/>
      <c r="CA633" s="33"/>
      <c r="CB633" s="33"/>
      <c r="CC633" s="33"/>
      <c r="CD633" s="33"/>
      <c r="CE633" s="33"/>
      <c r="CF633" s="33"/>
      <c r="CG633" s="33"/>
      <c r="CH633" s="33"/>
      <c r="CI633" s="33"/>
      <c r="CJ633" s="33"/>
      <c r="CK633" s="33"/>
      <c r="CL633" s="33"/>
      <c r="CM633" s="33"/>
      <c r="CN633" s="33"/>
      <c r="CO633" s="33"/>
      <c r="CP633" s="33"/>
    </row>
    <row r="634" spans="1:94" x14ac:dyDescent="0.25">
      <c r="A634" s="88"/>
      <c r="M634" s="69"/>
      <c r="N634" s="33"/>
      <c r="O634" s="33"/>
      <c r="P634" s="33"/>
      <c r="Q634" s="33"/>
      <c r="R634" s="33"/>
      <c r="S634" s="33"/>
      <c r="T634" s="33"/>
      <c r="U634" s="33"/>
      <c r="V634" s="33"/>
      <c r="W634" s="33"/>
      <c r="X634" s="33"/>
      <c r="Y634" s="33"/>
      <c r="Z634" s="33"/>
      <c r="AA634" s="33"/>
      <c r="AB634" s="33"/>
      <c r="AC634" s="33"/>
      <c r="AD634" s="33"/>
      <c r="AE634" s="33"/>
      <c r="AF634" s="33"/>
      <c r="AG634" s="33"/>
      <c r="AH634" s="33"/>
      <c r="AI634" s="33"/>
      <c r="AJ634" s="33"/>
      <c r="AK634" s="33"/>
      <c r="AL634" s="33"/>
      <c r="AM634" s="33"/>
      <c r="AN634" s="33"/>
      <c r="AO634" s="33"/>
      <c r="AP634" s="33"/>
      <c r="AQ634" s="33"/>
      <c r="AR634" s="33"/>
      <c r="AS634" s="33"/>
      <c r="AT634" s="33"/>
      <c r="AU634" s="33"/>
      <c r="AV634" s="33"/>
      <c r="AW634" s="33"/>
      <c r="AX634" s="33"/>
      <c r="AY634" s="33"/>
      <c r="AZ634" s="33"/>
      <c r="BA634" s="33"/>
      <c r="BB634" s="33"/>
      <c r="BC634" s="33"/>
      <c r="BD634" s="33"/>
      <c r="BE634" s="33"/>
      <c r="BF634" s="33"/>
      <c r="BG634" s="33"/>
      <c r="BH634" s="33"/>
      <c r="BI634" s="33"/>
      <c r="BJ634" s="33"/>
      <c r="BK634" s="33"/>
      <c r="BL634" s="33"/>
      <c r="BM634" s="33"/>
      <c r="BN634" s="33"/>
      <c r="BO634" s="33"/>
      <c r="BP634" s="33"/>
      <c r="BQ634" s="33"/>
      <c r="BR634" s="33"/>
      <c r="BS634" s="33"/>
      <c r="BT634" s="33"/>
      <c r="BU634" s="33"/>
      <c r="BV634" s="33"/>
      <c r="BW634" s="33"/>
      <c r="BX634" s="33"/>
      <c r="BY634" s="33"/>
      <c r="BZ634" s="33"/>
      <c r="CA634" s="33"/>
      <c r="CB634" s="33"/>
      <c r="CC634" s="33"/>
      <c r="CD634" s="33"/>
      <c r="CE634" s="33"/>
      <c r="CF634" s="33"/>
      <c r="CG634" s="33"/>
      <c r="CH634" s="33"/>
      <c r="CI634" s="33"/>
      <c r="CJ634" s="33"/>
      <c r="CK634" s="33"/>
      <c r="CL634" s="33"/>
      <c r="CM634" s="33"/>
      <c r="CN634" s="33"/>
      <c r="CO634" s="33"/>
      <c r="CP634" s="33"/>
    </row>
    <row r="635" spans="1:94" x14ac:dyDescent="0.25">
      <c r="A635" s="88"/>
      <c r="M635" s="69"/>
      <c r="N635" s="33"/>
      <c r="O635" s="33"/>
      <c r="P635" s="33"/>
      <c r="Q635" s="33"/>
      <c r="R635" s="33"/>
      <c r="S635" s="33"/>
      <c r="T635" s="33"/>
      <c r="U635" s="33"/>
      <c r="V635" s="33"/>
      <c r="W635" s="33"/>
      <c r="X635" s="33"/>
      <c r="Y635" s="33"/>
      <c r="Z635" s="33"/>
      <c r="AA635" s="33"/>
      <c r="AB635" s="33"/>
      <c r="AC635" s="33"/>
      <c r="AD635" s="33"/>
      <c r="AE635" s="33"/>
      <c r="AF635" s="33"/>
      <c r="AG635" s="33"/>
      <c r="AH635" s="33"/>
      <c r="AI635" s="33"/>
      <c r="AJ635" s="33"/>
      <c r="AK635" s="33"/>
      <c r="AL635" s="33"/>
      <c r="AM635" s="33"/>
      <c r="AN635" s="33"/>
      <c r="AO635" s="33"/>
      <c r="AP635" s="33"/>
      <c r="AQ635" s="33"/>
      <c r="AR635" s="33"/>
      <c r="AS635" s="33"/>
      <c r="AT635" s="33"/>
      <c r="AU635" s="33"/>
      <c r="AV635" s="33"/>
      <c r="AW635" s="33"/>
      <c r="AX635" s="33"/>
      <c r="AY635" s="33"/>
      <c r="AZ635" s="33"/>
      <c r="BA635" s="33"/>
      <c r="BB635" s="33"/>
      <c r="BC635" s="33"/>
      <c r="BD635" s="33"/>
      <c r="BE635" s="33"/>
      <c r="BF635" s="33"/>
      <c r="BG635" s="33"/>
      <c r="BH635" s="33"/>
      <c r="BI635" s="33"/>
      <c r="BJ635" s="33"/>
      <c r="BK635" s="33"/>
      <c r="BL635" s="33"/>
      <c r="BM635" s="33"/>
      <c r="BN635" s="33"/>
      <c r="BO635" s="33"/>
      <c r="BP635" s="33"/>
      <c r="BQ635" s="33"/>
      <c r="BR635" s="33"/>
      <c r="BS635" s="33"/>
      <c r="BT635" s="33"/>
      <c r="BU635" s="33"/>
      <c r="BV635" s="33"/>
      <c r="BW635" s="33"/>
      <c r="BX635" s="33"/>
      <c r="BY635" s="33"/>
      <c r="BZ635" s="33"/>
      <c r="CA635" s="33"/>
      <c r="CB635" s="33"/>
      <c r="CC635" s="33"/>
      <c r="CD635" s="33"/>
      <c r="CE635" s="33"/>
      <c r="CF635" s="33"/>
      <c r="CG635" s="33"/>
      <c r="CH635" s="33"/>
      <c r="CI635" s="33"/>
      <c r="CJ635" s="33"/>
      <c r="CK635" s="33"/>
      <c r="CL635" s="33"/>
      <c r="CM635" s="33"/>
      <c r="CN635" s="33"/>
      <c r="CO635" s="33"/>
      <c r="CP635" s="33"/>
    </row>
    <row r="636" spans="1:94" x14ac:dyDescent="0.25">
      <c r="A636" s="88"/>
      <c r="M636" s="69"/>
      <c r="N636" s="33"/>
      <c r="O636" s="33"/>
      <c r="P636" s="33"/>
      <c r="Q636" s="33"/>
      <c r="R636" s="33"/>
      <c r="S636" s="33"/>
      <c r="T636" s="33"/>
      <c r="U636" s="33"/>
      <c r="V636" s="33"/>
      <c r="W636" s="33"/>
      <c r="X636" s="33"/>
      <c r="Y636" s="33"/>
      <c r="Z636" s="33"/>
      <c r="AA636" s="33"/>
      <c r="AB636" s="33"/>
      <c r="AC636" s="33"/>
      <c r="AD636" s="33"/>
      <c r="AE636" s="33"/>
      <c r="AF636" s="33"/>
      <c r="AG636" s="33"/>
      <c r="AH636" s="33"/>
      <c r="AI636" s="33"/>
      <c r="AJ636" s="33"/>
      <c r="AK636" s="33"/>
      <c r="AL636" s="33"/>
      <c r="AM636" s="33"/>
      <c r="AN636" s="33"/>
      <c r="AO636" s="33"/>
      <c r="AP636" s="33"/>
      <c r="AQ636" s="33"/>
      <c r="AR636" s="33"/>
      <c r="AS636" s="33"/>
      <c r="AT636" s="33"/>
      <c r="AU636" s="33"/>
      <c r="AV636" s="33"/>
      <c r="AW636" s="33"/>
      <c r="AX636" s="33"/>
      <c r="AY636" s="33"/>
      <c r="AZ636" s="33"/>
      <c r="BA636" s="33"/>
      <c r="BB636" s="33"/>
      <c r="BC636" s="33"/>
      <c r="BD636" s="33"/>
      <c r="BE636" s="33"/>
      <c r="BF636" s="33"/>
      <c r="BG636" s="33"/>
      <c r="BH636" s="33"/>
      <c r="BI636" s="33"/>
      <c r="BJ636" s="33"/>
      <c r="BK636" s="33"/>
      <c r="BL636" s="33"/>
      <c r="BM636" s="33"/>
      <c r="BN636" s="33"/>
      <c r="BO636" s="33"/>
      <c r="BP636" s="33"/>
      <c r="BQ636" s="33"/>
      <c r="BR636" s="33"/>
      <c r="BS636" s="33"/>
      <c r="BT636" s="33"/>
      <c r="BU636" s="33"/>
      <c r="BV636" s="33"/>
      <c r="BW636" s="33"/>
      <c r="BX636" s="33"/>
      <c r="BY636" s="33"/>
      <c r="BZ636" s="33"/>
      <c r="CA636" s="33"/>
      <c r="CB636" s="33"/>
      <c r="CC636" s="33"/>
      <c r="CD636" s="33"/>
      <c r="CE636" s="33"/>
      <c r="CF636" s="33"/>
      <c r="CG636" s="33"/>
      <c r="CH636" s="33"/>
      <c r="CI636" s="33"/>
      <c r="CJ636" s="33"/>
      <c r="CK636" s="33"/>
      <c r="CL636" s="33"/>
      <c r="CM636" s="33"/>
      <c r="CN636" s="33"/>
      <c r="CO636" s="33"/>
      <c r="CP636" s="33"/>
    </row>
    <row r="637" spans="1:94" x14ac:dyDescent="0.25">
      <c r="A637" s="88"/>
      <c r="M637" s="69"/>
      <c r="N637" s="33"/>
      <c r="O637" s="33"/>
      <c r="P637" s="33"/>
      <c r="Q637" s="33"/>
      <c r="R637" s="33"/>
      <c r="S637" s="33"/>
      <c r="T637" s="33"/>
      <c r="U637" s="33"/>
      <c r="V637" s="33"/>
      <c r="W637" s="33"/>
      <c r="X637" s="33"/>
      <c r="Y637" s="33"/>
      <c r="Z637" s="33"/>
      <c r="AA637" s="33"/>
      <c r="AB637" s="33"/>
      <c r="AC637" s="33"/>
      <c r="AD637" s="33"/>
      <c r="AE637" s="33"/>
      <c r="AF637" s="33"/>
      <c r="AG637" s="33"/>
      <c r="AH637" s="33"/>
      <c r="AI637" s="33"/>
      <c r="AJ637" s="33"/>
      <c r="AK637" s="33"/>
      <c r="AL637" s="33"/>
      <c r="AM637" s="33"/>
      <c r="AN637" s="33"/>
      <c r="AO637" s="33"/>
      <c r="AP637" s="33"/>
      <c r="AQ637" s="33"/>
      <c r="AR637" s="33"/>
      <c r="AS637" s="33"/>
      <c r="AT637" s="33"/>
      <c r="AU637" s="33"/>
      <c r="AV637" s="33"/>
      <c r="AW637" s="33"/>
      <c r="AX637" s="33"/>
      <c r="AY637" s="33"/>
      <c r="AZ637" s="33"/>
      <c r="BA637" s="33"/>
      <c r="BB637" s="33"/>
      <c r="BC637" s="33"/>
      <c r="BD637" s="33"/>
      <c r="BE637" s="33"/>
      <c r="BF637" s="33"/>
      <c r="BG637" s="33"/>
      <c r="BH637" s="33"/>
      <c r="BI637" s="33"/>
      <c r="BJ637" s="33"/>
      <c r="BK637" s="33"/>
      <c r="BL637" s="33"/>
      <c r="BM637" s="33"/>
      <c r="BN637" s="33"/>
      <c r="BO637" s="33"/>
      <c r="BP637" s="33"/>
      <c r="BQ637" s="33"/>
      <c r="BR637" s="33"/>
      <c r="BS637" s="33"/>
      <c r="BT637" s="33"/>
      <c r="BU637" s="33"/>
      <c r="BV637" s="33"/>
      <c r="BW637" s="33"/>
      <c r="BX637" s="33"/>
      <c r="BY637" s="33"/>
      <c r="BZ637" s="33"/>
      <c r="CA637" s="33"/>
      <c r="CB637" s="33"/>
      <c r="CC637" s="33"/>
      <c r="CD637" s="33"/>
      <c r="CE637" s="33"/>
      <c r="CF637" s="33"/>
      <c r="CG637" s="33"/>
      <c r="CH637" s="33"/>
      <c r="CI637" s="33"/>
      <c r="CJ637" s="33"/>
      <c r="CK637" s="33"/>
      <c r="CL637" s="33"/>
      <c r="CM637" s="33"/>
      <c r="CN637" s="33"/>
      <c r="CO637" s="33"/>
      <c r="CP637" s="33"/>
    </row>
    <row r="638" spans="1:94" x14ac:dyDescent="0.25">
      <c r="A638" s="88"/>
      <c r="M638" s="69"/>
      <c r="N638" s="33"/>
      <c r="O638" s="33"/>
      <c r="P638" s="33"/>
      <c r="Q638" s="33"/>
      <c r="R638" s="33"/>
      <c r="S638" s="33"/>
      <c r="T638" s="33"/>
      <c r="U638" s="33"/>
      <c r="V638" s="33"/>
      <c r="W638" s="33"/>
      <c r="X638" s="33"/>
      <c r="Y638" s="33"/>
      <c r="Z638" s="33"/>
      <c r="AA638" s="33"/>
      <c r="AB638" s="33"/>
      <c r="AC638" s="33"/>
      <c r="AD638" s="33"/>
      <c r="AE638" s="33"/>
      <c r="AF638" s="33"/>
      <c r="AG638" s="33"/>
      <c r="AH638" s="33"/>
      <c r="AI638" s="33"/>
      <c r="AJ638" s="33"/>
      <c r="AK638" s="33"/>
      <c r="AL638" s="33"/>
      <c r="AM638" s="33"/>
      <c r="AN638" s="33"/>
      <c r="AO638" s="33"/>
      <c r="AP638" s="33"/>
      <c r="AQ638" s="33"/>
      <c r="AR638" s="33"/>
      <c r="AS638" s="33"/>
      <c r="AT638" s="33"/>
      <c r="AU638" s="33"/>
      <c r="AV638" s="33"/>
      <c r="AW638" s="33"/>
      <c r="AX638" s="33"/>
      <c r="AY638" s="33"/>
      <c r="AZ638" s="33"/>
      <c r="BA638" s="33"/>
      <c r="BB638" s="33"/>
      <c r="BC638" s="33"/>
      <c r="BD638" s="33"/>
      <c r="BE638" s="33"/>
      <c r="BF638" s="33"/>
      <c r="BG638" s="33"/>
      <c r="BH638" s="33"/>
      <c r="BI638" s="33"/>
      <c r="BJ638" s="33"/>
      <c r="BK638" s="33"/>
      <c r="BL638" s="33"/>
      <c r="BM638" s="33"/>
      <c r="BN638" s="33"/>
      <c r="BO638" s="33"/>
      <c r="BP638" s="33"/>
      <c r="BQ638" s="33"/>
      <c r="BR638" s="33"/>
      <c r="BS638" s="33"/>
      <c r="BT638" s="33"/>
      <c r="BU638" s="33"/>
      <c r="BV638" s="33"/>
      <c r="BW638" s="33"/>
      <c r="BX638" s="33"/>
      <c r="BY638" s="33"/>
      <c r="BZ638" s="33"/>
      <c r="CA638" s="33"/>
      <c r="CB638" s="33"/>
      <c r="CC638" s="33"/>
      <c r="CD638" s="33"/>
      <c r="CE638" s="33"/>
      <c r="CF638" s="33"/>
      <c r="CG638" s="33"/>
      <c r="CH638" s="33"/>
      <c r="CI638" s="33"/>
      <c r="CJ638" s="33"/>
      <c r="CK638" s="33"/>
      <c r="CL638" s="33"/>
      <c r="CM638" s="33"/>
      <c r="CN638" s="33"/>
      <c r="CO638" s="33"/>
      <c r="CP638" s="33"/>
    </row>
    <row r="639" spans="1:94" x14ac:dyDescent="0.25">
      <c r="A639" s="88"/>
      <c r="M639" s="69"/>
      <c r="N639" s="33"/>
      <c r="O639" s="33"/>
      <c r="P639" s="33"/>
      <c r="Q639" s="33"/>
      <c r="R639" s="33"/>
      <c r="S639" s="33"/>
      <c r="T639" s="33"/>
      <c r="U639" s="33"/>
      <c r="V639" s="33"/>
      <c r="W639" s="33"/>
      <c r="X639" s="33"/>
      <c r="Y639" s="33"/>
      <c r="Z639" s="33"/>
      <c r="AA639" s="33"/>
      <c r="AB639" s="33"/>
      <c r="AC639" s="33"/>
      <c r="AD639" s="33"/>
      <c r="AE639" s="33"/>
      <c r="AF639" s="33"/>
      <c r="AG639" s="33"/>
      <c r="AH639" s="33"/>
      <c r="AI639" s="33"/>
      <c r="AJ639" s="33"/>
      <c r="AK639" s="33"/>
      <c r="AL639" s="33"/>
      <c r="AM639" s="33"/>
      <c r="AN639" s="33"/>
      <c r="AO639" s="33"/>
      <c r="AP639" s="33"/>
      <c r="AQ639" s="33"/>
      <c r="AR639" s="33"/>
      <c r="AS639" s="33"/>
      <c r="AT639" s="33"/>
      <c r="AU639" s="33"/>
      <c r="AV639" s="33"/>
      <c r="AW639" s="33"/>
      <c r="AX639" s="33"/>
      <c r="AY639" s="33"/>
      <c r="AZ639" s="33"/>
      <c r="BA639" s="33"/>
      <c r="BB639" s="33"/>
      <c r="BC639" s="33"/>
      <c r="BD639" s="33"/>
      <c r="BE639" s="33"/>
      <c r="BF639" s="33"/>
      <c r="BG639" s="33"/>
      <c r="BH639" s="33"/>
      <c r="BI639" s="33"/>
      <c r="BJ639" s="33"/>
      <c r="BK639" s="33"/>
      <c r="BL639" s="33"/>
      <c r="BM639" s="33"/>
      <c r="BN639" s="33"/>
      <c r="BO639" s="33"/>
      <c r="BP639" s="33"/>
      <c r="BQ639" s="33"/>
      <c r="BR639" s="33"/>
      <c r="BS639" s="33"/>
      <c r="BT639" s="33"/>
      <c r="BU639" s="33"/>
      <c r="BV639" s="33"/>
      <c r="BW639" s="33"/>
      <c r="BX639" s="33"/>
      <c r="BY639" s="33"/>
      <c r="BZ639" s="33"/>
      <c r="CA639" s="33"/>
      <c r="CB639" s="33"/>
      <c r="CC639" s="33"/>
      <c r="CD639" s="33"/>
      <c r="CE639" s="33"/>
      <c r="CF639" s="33"/>
      <c r="CG639" s="33"/>
      <c r="CH639" s="33"/>
      <c r="CI639" s="33"/>
      <c r="CJ639" s="33"/>
      <c r="CK639" s="33"/>
      <c r="CL639" s="33"/>
      <c r="CM639" s="33"/>
      <c r="CN639" s="33"/>
      <c r="CO639" s="33"/>
      <c r="CP639" s="33"/>
    </row>
    <row r="640" spans="1:94" x14ac:dyDescent="0.25">
      <c r="A640" s="88"/>
      <c r="M640" s="69"/>
      <c r="N640" s="33"/>
      <c r="O640" s="33"/>
      <c r="P640" s="33"/>
      <c r="Q640" s="33"/>
      <c r="R640" s="33"/>
      <c r="S640" s="33"/>
      <c r="T640" s="33"/>
      <c r="U640" s="33"/>
      <c r="V640" s="33"/>
      <c r="W640" s="33"/>
      <c r="X640" s="33"/>
      <c r="Y640" s="33"/>
      <c r="Z640" s="33"/>
      <c r="AA640" s="33"/>
      <c r="AB640" s="33"/>
      <c r="AC640" s="33"/>
      <c r="AD640" s="33"/>
      <c r="AE640" s="33"/>
      <c r="AF640" s="33"/>
      <c r="AG640" s="33"/>
      <c r="AH640" s="33"/>
      <c r="AI640" s="33"/>
      <c r="AJ640" s="33"/>
      <c r="AK640" s="33"/>
      <c r="AL640" s="33"/>
      <c r="AM640" s="33"/>
      <c r="AN640" s="33"/>
      <c r="AO640" s="33"/>
      <c r="AP640" s="33"/>
      <c r="AQ640" s="33"/>
      <c r="AR640" s="33"/>
      <c r="AS640" s="33"/>
      <c r="AT640" s="33"/>
      <c r="AU640" s="33"/>
      <c r="AV640" s="33"/>
      <c r="AW640" s="33"/>
      <c r="AX640" s="33"/>
      <c r="AY640" s="33"/>
      <c r="AZ640" s="33"/>
      <c r="BA640" s="33"/>
      <c r="BB640" s="33"/>
      <c r="BC640" s="33"/>
      <c r="BD640" s="33"/>
      <c r="BE640" s="33"/>
      <c r="BF640" s="33"/>
      <c r="BG640" s="33"/>
      <c r="BH640" s="33"/>
      <c r="BI640" s="33"/>
      <c r="BJ640" s="33"/>
      <c r="BK640" s="33"/>
      <c r="BL640" s="33"/>
      <c r="BM640" s="33"/>
      <c r="BN640" s="33"/>
      <c r="BO640" s="33"/>
      <c r="BP640" s="33"/>
      <c r="BQ640" s="33"/>
      <c r="BR640" s="33"/>
      <c r="BS640" s="33"/>
      <c r="BT640" s="33"/>
      <c r="BU640" s="33"/>
      <c r="BV640" s="33"/>
      <c r="BW640" s="33"/>
      <c r="BX640" s="33"/>
      <c r="BY640" s="33"/>
      <c r="BZ640" s="33"/>
      <c r="CA640" s="33"/>
      <c r="CB640" s="33"/>
      <c r="CC640" s="33"/>
      <c r="CD640" s="33"/>
      <c r="CE640" s="33"/>
      <c r="CF640" s="33"/>
      <c r="CG640" s="33"/>
      <c r="CH640" s="33"/>
      <c r="CI640" s="33"/>
      <c r="CJ640" s="33"/>
      <c r="CK640" s="33"/>
      <c r="CL640" s="33"/>
      <c r="CM640" s="33"/>
      <c r="CN640" s="33"/>
      <c r="CO640" s="33"/>
      <c r="CP640" s="33"/>
    </row>
    <row r="641" spans="1:94" x14ac:dyDescent="0.25">
      <c r="A641" s="88"/>
      <c r="M641" s="69"/>
      <c r="N641" s="33"/>
      <c r="O641" s="33"/>
      <c r="P641" s="33"/>
      <c r="Q641" s="33"/>
      <c r="R641" s="33"/>
      <c r="S641" s="33"/>
      <c r="T641" s="33"/>
      <c r="U641" s="33"/>
      <c r="V641" s="33"/>
      <c r="W641" s="33"/>
      <c r="X641" s="33"/>
      <c r="Y641" s="33"/>
      <c r="Z641" s="33"/>
      <c r="AA641" s="33"/>
      <c r="AB641" s="33"/>
      <c r="AC641" s="33"/>
      <c r="AD641" s="33"/>
      <c r="AE641" s="33"/>
      <c r="AF641" s="33"/>
      <c r="AG641" s="33"/>
      <c r="AH641" s="33"/>
      <c r="AI641" s="33"/>
      <c r="AJ641" s="33"/>
      <c r="AK641" s="33"/>
      <c r="AL641" s="33"/>
      <c r="AM641" s="33"/>
      <c r="AN641" s="33"/>
      <c r="AO641" s="33"/>
      <c r="AP641" s="33"/>
      <c r="AQ641" s="33"/>
      <c r="AR641" s="33"/>
      <c r="AS641" s="33"/>
      <c r="AT641" s="33"/>
      <c r="AU641" s="33"/>
      <c r="AV641" s="33"/>
      <c r="AW641" s="33"/>
      <c r="AX641" s="33"/>
      <c r="AY641" s="33"/>
      <c r="AZ641" s="33"/>
      <c r="BA641" s="33"/>
      <c r="BB641" s="33"/>
      <c r="BC641" s="33"/>
      <c r="BD641" s="33"/>
      <c r="BE641" s="33"/>
      <c r="BF641" s="33"/>
      <c r="BG641" s="33"/>
      <c r="BH641" s="33"/>
      <c r="BI641" s="33"/>
      <c r="BJ641" s="33"/>
      <c r="BK641" s="33"/>
      <c r="BL641" s="33"/>
      <c r="BM641" s="33"/>
      <c r="BN641" s="33"/>
      <c r="BO641" s="33"/>
      <c r="BP641" s="33"/>
      <c r="BQ641" s="33"/>
      <c r="BR641" s="33"/>
      <c r="BS641" s="33"/>
      <c r="BT641" s="33"/>
      <c r="BU641" s="33"/>
      <c r="BV641" s="33"/>
      <c r="BW641" s="33"/>
      <c r="BX641" s="33"/>
      <c r="BY641" s="33"/>
      <c r="BZ641" s="33"/>
      <c r="CA641" s="33"/>
      <c r="CB641" s="33"/>
      <c r="CC641" s="33"/>
      <c r="CD641" s="33"/>
      <c r="CE641" s="33"/>
      <c r="CF641" s="33"/>
      <c r="CG641" s="33"/>
      <c r="CH641" s="33"/>
      <c r="CI641" s="33"/>
      <c r="CJ641" s="33"/>
      <c r="CK641" s="33"/>
      <c r="CL641" s="33"/>
      <c r="CM641" s="33"/>
      <c r="CN641" s="33"/>
      <c r="CO641" s="33"/>
      <c r="CP641" s="33"/>
    </row>
    <row r="642" spans="1:94" x14ac:dyDescent="0.25">
      <c r="A642" s="88"/>
      <c r="M642" s="69"/>
      <c r="N642" s="33"/>
      <c r="O642" s="33"/>
      <c r="P642" s="33"/>
      <c r="Q642" s="33"/>
      <c r="R642" s="33"/>
      <c r="S642" s="33"/>
      <c r="T642" s="33"/>
      <c r="U642" s="33"/>
      <c r="V642" s="33"/>
      <c r="W642" s="33"/>
      <c r="X642" s="33"/>
      <c r="Y642" s="33"/>
      <c r="Z642" s="33"/>
      <c r="AA642" s="33"/>
      <c r="AB642" s="33"/>
      <c r="AC642" s="33"/>
      <c r="AD642" s="33"/>
      <c r="AE642" s="33"/>
      <c r="AF642" s="33"/>
      <c r="AG642" s="33"/>
      <c r="AH642" s="33"/>
      <c r="AI642" s="33"/>
      <c r="AJ642" s="33"/>
      <c r="AK642" s="33"/>
      <c r="AL642" s="33"/>
      <c r="AM642" s="33"/>
      <c r="AN642" s="33"/>
      <c r="AO642" s="33"/>
      <c r="AP642" s="33"/>
      <c r="AQ642" s="33"/>
      <c r="AR642" s="33"/>
      <c r="AS642" s="33"/>
      <c r="AT642" s="33"/>
      <c r="AU642" s="33"/>
      <c r="AV642" s="33"/>
      <c r="AW642" s="33"/>
      <c r="AX642" s="33"/>
      <c r="AY642" s="33"/>
      <c r="AZ642" s="33"/>
      <c r="BA642" s="33"/>
      <c r="BB642" s="33"/>
      <c r="BC642" s="33"/>
      <c r="BD642" s="33"/>
      <c r="BE642" s="33"/>
      <c r="BF642" s="33"/>
      <c r="BG642" s="33"/>
      <c r="BH642" s="33"/>
      <c r="BI642" s="33"/>
      <c r="BJ642" s="33"/>
      <c r="BK642" s="33"/>
      <c r="BL642" s="33"/>
      <c r="BM642" s="33"/>
      <c r="BN642" s="33"/>
      <c r="BO642" s="33"/>
      <c r="BP642" s="33"/>
      <c r="BQ642" s="33"/>
      <c r="BR642" s="33"/>
      <c r="BS642" s="33"/>
      <c r="BT642" s="33"/>
      <c r="BU642" s="33"/>
      <c r="BV642" s="33"/>
      <c r="BW642" s="33"/>
      <c r="BX642" s="33"/>
      <c r="BY642" s="33"/>
      <c r="BZ642" s="33"/>
      <c r="CA642" s="33"/>
      <c r="CB642" s="33"/>
      <c r="CC642" s="33"/>
      <c r="CD642" s="33"/>
      <c r="CE642" s="33"/>
      <c r="CF642" s="33"/>
      <c r="CG642" s="33"/>
      <c r="CH642" s="33"/>
      <c r="CI642" s="33"/>
      <c r="CJ642" s="33"/>
      <c r="CK642" s="33"/>
      <c r="CL642" s="33"/>
      <c r="CM642" s="33"/>
      <c r="CN642" s="33"/>
      <c r="CO642" s="33"/>
      <c r="CP642" s="33"/>
    </row>
    <row r="643" spans="1:94" x14ac:dyDescent="0.25">
      <c r="A643" s="88"/>
      <c r="M643" s="69"/>
      <c r="N643" s="33"/>
      <c r="O643" s="33"/>
      <c r="P643" s="33"/>
      <c r="Q643" s="33"/>
      <c r="R643" s="33"/>
      <c r="S643" s="33"/>
      <c r="T643" s="33"/>
      <c r="U643" s="33"/>
      <c r="V643" s="33"/>
      <c r="W643" s="33"/>
      <c r="X643" s="33"/>
      <c r="Y643" s="33"/>
      <c r="Z643" s="33"/>
      <c r="AA643" s="33"/>
      <c r="AB643" s="33"/>
      <c r="AC643" s="33"/>
      <c r="AD643" s="33"/>
      <c r="AE643" s="33"/>
      <c r="AF643" s="33"/>
      <c r="AG643" s="33"/>
      <c r="AH643" s="33"/>
      <c r="AI643" s="33"/>
      <c r="AJ643" s="33"/>
      <c r="AK643" s="33"/>
      <c r="AL643" s="33"/>
      <c r="AM643" s="33"/>
      <c r="AN643" s="33"/>
      <c r="AO643" s="33"/>
      <c r="AP643" s="33"/>
      <c r="AQ643" s="33"/>
      <c r="AR643" s="33"/>
      <c r="AS643" s="33"/>
      <c r="AT643" s="33"/>
      <c r="AU643" s="33"/>
      <c r="AV643" s="33"/>
      <c r="AW643" s="33"/>
      <c r="AX643" s="33"/>
      <c r="AY643" s="33"/>
      <c r="AZ643" s="33"/>
      <c r="BA643" s="33"/>
      <c r="BB643" s="33"/>
      <c r="BC643" s="33"/>
      <c r="BD643" s="33"/>
      <c r="BE643" s="33"/>
      <c r="BF643" s="33"/>
      <c r="BG643" s="33"/>
      <c r="BH643" s="33"/>
      <c r="BI643" s="33"/>
      <c r="BJ643" s="33"/>
      <c r="BK643" s="33"/>
      <c r="BL643" s="33"/>
      <c r="BM643" s="33"/>
      <c r="BN643" s="33"/>
      <c r="BO643" s="33"/>
      <c r="BP643" s="33"/>
      <c r="BQ643" s="33"/>
      <c r="BR643" s="33"/>
      <c r="BS643" s="33"/>
      <c r="BT643" s="33"/>
      <c r="BU643" s="33"/>
      <c r="BV643" s="33"/>
      <c r="BW643" s="33"/>
      <c r="BX643" s="33"/>
      <c r="BY643" s="33"/>
      <c r="BZ643" s="33"/>
      <c r="CA643" s="33"/>
      <c r="CB643" s="33"/>
      <c r="CC643" s="33"/>
      <c r="CD643" s="33"/>
      <c r="CE643" s="33"/>
      <c r="CF643" s="33"/>
      <c r="CG643" s="33"/>
      <c r="CH643" s="33"/>
      <c r="CI643" s="33"/>
      <c r="CJ643" s="33"/>
      <c r="CK643" s="33"/>
      <c r="CL643" s="33"/>
      <c r="CM643" s="33"/>
      <c r="CN643" s="33"/>
      <c r="CO643" s="33"/>
      <c r="CP643" s="33"/>
    </row>
    <row r="644" spans="1:94" x14ac:dyDescent="0.25">
      <c r="A644" s="88"/>
      <c r="M644" s="69"/>
      <c r="N644" s="33"/>
      <c r="O644" s="33"/>
      <c r="P644" s="33"/>
      <c r="Q644" s="33"/>
      <c r="R644" s="33"/>
      <c r="S644" s="33"/>
      <c r="T644" s="33"/>
      <c r="U644" s="33"/>
      <c r="V644" s="33"/>
      <c r="W644" s="33"/>
      <c r="X644" s="33"/>
      <c r="Y644" s="33"/>
      <c r="Z644" s="33"/>
      <c r="AA644" s="33"/>
      <c r="AB644" s="33"/>
      <c r="AC644" s="33"/>
      <c r="AD644" s="33"/>
      <c r="AE644" s="33"/>
      <c r="AF644" s="33"/>
      <c r="AG644" s="33"/>
      <c r="AH644" s="33"/>
      <c r="AI644" s="33"/>
      <c r="AJ644" s="33"/>
      <c r="AK644" s="33"/>
      <c r="AL644" s="33"/>
      <c r="AM644" s="33"/>
      <c r="AN644" s="33"/>
      <c r="AO644" s="33"/>
      <c r="AP644" s="33"/>
      <c r="AQ644" s="33"/>
      <c r="AR644" s="33"/>
      <c r="AS644" s="33"/>
      <c r="AT644" s="33"/>
      <c r="AU644" s="33"/>
      <c r="AV644" s="33"/>
      <c r="AW644" s="33"/>
      <c r="AX644" s="33"/>
      <c r="AY644" s="33"/>
      <c r="AZ644" s="33"/>
      <c r="BA644" s="33"/>
      <c r="BB644" s="33"/>
      <c r="BC644" s="33"/>
      <c r="BD644" s="33"/>
      <c r="BE644" s="33"/>
      <c r="BF644" s="33"/>
      <c r="BG644" s="33"/>
      <c r="BH644" s="33"/>
      <c r="BI644" s="33"/>
      <c r="BJ644" s="33"/>
      <c r="BK644" s="33"/>
      <c r="BL644" s="33"/>
      <c r="BM644" s="33"/>
      <c r="BN644" s="33"/>
      <c r="BO644" s="33"/>
      <c r="BP644" s="33"/>
      <c r="BQ644" s="33"/>
      <c r="BR644" s="33"/>
      <c r="BS644" s="33"/>
      <c r="BT644" s="33"/>
      <c r="BU644" s="33"/>
      <c r="BV644" s="33"/>
      <c r="BW644" s="33"/>
      <c r="BX644" s="33"/>
      <c r="BY644" s="33"/>
      <c r="BZ644" s="33"/>
      <c r="CA644" s="33"/>
      <c r="CB644" s="33"/>
      <c r="CC644" s="33"/>
      <c r="CD644" s="33"/>
      <c r="CE644" s="33"/>
      <c r="CF644" s="33"/>
      <c r="CG644" s="33"/>
      <c r="CH644" s="33"/>
      <c r="CI644" s="33"/>
      <c r="CJ644" s="33"/>
      <c r="CK644" s="33"/>
      <c r="CL644" s="33"/>
      <c r="CM644" s="33"/>
      <c r="CN644" s="33"/>
      <c r="CO644" s="33"/>
      <c r="CP644" s="33"/>
    </row>
    <row r="645" spans="1:94" x14ac:dyDescent="0.25">
      <c r="A645" s="88"/>
      <c r="M645" s="69"/>
      <c r="N645" s="33"/>
      <c r="O645" s="33"/>
      <c r="P645" s="33"/>
      <c r="Q645" s="33"/>
      <c r="R645" s="33"/>
      <c r="S645" s="33"/>
      <c r="T645" s="33"/>
      <c r="U645" s="33"/>
      <c r="V645" s="33"/>
      <c r="W645" s="33"/>
      <c r="X645" s="33"/>
      <c r="Y645" s="33"/>
      <c r="Z645" s="33"/>
      <c r="AA645" s="33"/>
      <c r="AB645" s="33"/>
      <c r="AC645" s="33"/>
      <c r="AD645" s="33"/>
      <c r="AE645" s="33"/>
      <c r="AF645" s="33"/>
      <c r="AG645" s="33"/>
      <c r="AH645" s="33"/>
      <c r="AI645" s="33"/>
      <c r="AJ645" s="33"/>
      <c r="AK645" s="33"/>
      <c r="AL645" s="33"/>
      <c r="AM645" s="33"/>
      <c r="AN645" s="33"/>
      <c r="AO645" s="33"/>
      <c r="AP645" s="33"/>
      <c r="AQ645" s="33"/>
      <c r="AR645" s="33"/>
      <c r="AS645" s="33"/>
      <c r="AT645" s="33"/>
      <c r="AU645" s="33"/>
      <c r="AV645" s="33"/>
      <c r="AW645" s="33"/>
      <c r="AX645" s="33"/>
      <c r="AY645" s="33"/>
      <c r="AZ645" s="33"/>
      <c r="BA645" s="33"/>
      <c r="BB645" s="33"/>
      <c r="BC645" s="33"/>
      <c r="BD645" s="33"/>
      <c r="BE645" s="33"/>
      <c r="BF645" s="33"/>
      <c r="BG645" s="33"/>
      <c r="BH645" s="33"/>
      <c r="BI645" s="33"/>
      <c r="BJ645" s="33"/>
      <c r="BK645" s="33"/>
      <c r="BL645" s="33"/>
      <c r="BM645" s="33"/>
      <c r="BN645" s="33"/>
      <c r="BO645" s="33"/>
      <c r="BP645" s="33"/>
      <c r="BQ645" s="33"/>
      <c r="BR645" s="33"/>
      <c r="BS645" s="33"/>
      <c r="BT645" s="33"/>
      <c r="BU645" s="33"/>
      <c r="BV645" s="33"/>
      <c r="BW645" s="33"/>
      <c r="BX645" s="33"/>
      <c r="BY645" s="33"/>
      <c r="BZ645" s="33"/>
      <c r="CA645" s="33"/>
      <c r="CB645" s="33"/>
      <c r="CC645" s="33"/>
      <c r="CD645" s="33"/>
      <c r="CE645" s="33"/>
      <c r="CF645" s="33"/>
      <c r="CG645" s="33"/>
      <c r="CH645" s="33"/>
      <c r="CI645" s="33"/>
      <c r="CJ645" s="33"/>
      <c r="CK645" s="33"/>
      <c r="CL645" s="33"/>
      <c r="CM645" s="33"/>
      <c r="CN645" s="33"/>
      <c r="CO645" s="33"/>
      <c r="CP645" s="33"/>
    </row>
    <row r="646" spans="1:94" x14ac:dyDescent="0.25">
      <c r="A646" s="88"/>
      <c r="M646" s="69"/>
      <c r="N646" s="33"/>
      <c r="O646" s="33"/>
      <c r="P646" s="33"/>
      <c r="Q646" s="33"/>
      <c r="R646" s="33"/>
      <c r="S646" s="33"/>
      <c r="T646" s="33"/>
      <c r="U646" s="33"/>
      <c r="V646" s="33"/>
      <c r="W646" s="33"/>
      <c r="X646" s="33"/>
      <c r="Y646" s="33"/>
      <c r="Z646" s="33"/>
      <c r="AA646" s="33"/>
      <c r="AB646" s="33"/>
      <c r="AC646" s="33"/>
      <c r="AD646" s="33"/>
      <c r="AE646" s="33"/>
      <c r="AF646" s="33"/>
      <c r="AG646" s="33"/>
      <c r="AH646" s="33"/>
      <c r="AI646" s="33"/>
      <c r="AJ646" s="33"/>
      <c r="AK646" s="33"/>
      <c r="AL646" s="33"/>
      <c r="AM646" s="33"/>
      <c r="AN646" s="33"/>
      <c r="AO646" s="33"/>
      <c r="AP646" s="33"/>
      <c r="AQ646" s="33"/>
      <c r="AR646" s="33"/>
      <c r="AS646" s="33"/>
      <c r="AT646" s="33"/>
      <c r="AU646" s="33"/>
      <c r="AV646" s="33"/>
      <c r="AW646" s="33"/>
      <c r="AX646" s="33"/>
      <c r="AY646" s="33"/>
      <c r="AZ646" s="33"/>
      <c r="BA646" s="33"/>
      <c r="BB646" s="33"/>
      <c r="BC646" s="33"/>
      <c r="BD646" s="33"/>
      <c r="BE646" s="33"/>
      <c r="BF646" s="33"/>
      <c r="BG646" s="33"/>
      <c r="BH646" s="33"/>
      <c r="BI646" s="33"/>
      <c r="BJ646" s="33"/>
      <c r="BK646" s="33"/>
      <c r="BL646" s="33"/>
      <c r="BM646" s="33"/>
      <c r="BN646" s="33"/>
      <c r="BO646" s="33"/>
      <c r="BP646" s="33"/>
      <c r="BQ646" s="33"/>
      <c r="BR646" s="33"/>
      <c r="BS646" s="33"/>
      <c r="BT646" s="33"/>
      <c r="BU646" s="33"/>
      <c r="BV646" s="33"/>
      <c r="BW646" s="33"/>
      <c r="BX646" s="33"/>
      <c r="BY646" s="33"/>
      <c r="BZ646" s="33"/>
      <c r="CA646" s="33"/>
      <c r="CB646" s="33"/>
      <c r="CC646" s="33"/>
      <c r="CD646" s="33"/>
      <c r="CE646" s="33"/>
      <c r="CF646" s="33"/>
      <c r="CG646" s="33"/>
      <c r="CH646" s="33"/>
      <c r="CI646" s="33"/>
      <c r="CJ646" s="33"/>
      <c r="CK646" s="33"/>
      <c r="CL646" s="33"/>
      <c r="CM646" s="33"/>
      <c r="CN646" s="33"/>
      <c r="CO646" s="33"/>
      <c r="CP646" s="33"/>
    </row>
    <row r="647" spans="1:94" x14ac:dyDescent="0.25">
      <c r="A647" s="88"/>
      <c r="M647" s="69"/>
      <c r="N647" s="33"/>
      <c r="O647" s="33"/>
      <c r="P647" s="33"/>
      <c r="Q647" s="33"/>
      <c r="R647" s="33"/>
      <c r="S647" s="33"/>
      <c r="T647" s="33"/>
      <c r="U647" s="33"/>
      <c r="V647" s="33"/>
      <c r="W647" s="33"/>
      <c r="X647" s="33"/>
      <c r="Y647" s="33"/>
      <c r="Z647" s="33"/>
      <c r="AA647" s="33"/>
      <c r="AB647" s="33"/>
      <c r="AC647" s="33"/>
      <c r="AD647" s="33"/>
      <c r="AE647" s="33"/>
      <c r="AF647" s="33"/>
      <c r="AG647" s="33"/>
      <c r="AH647" s="33"/>
      <c r="AI647" s="33"/>
      <c r="AJ647" s="33"/>
      <c r="AK647" s="33"/>
      <c r="AL647" s="33"/>
      <c r="AM647" s="33"/>
      <c r="AN647" s="33"/>
      <c r="AO647" s="33"/>
      <c r="AP647" s="33"/>
      <c r="AQ647" s="33"/>
      <c r="AR647" s="33"/>
      <c r="AS647" s="33"/>
      <c r="AT647" s="33"/>
      <c r="AU647" s="33"/>
      <c r="AV647" s="33"/>
      <c r="AW647" s="33"/>
      <c r="AX647" s="33"/>
      <c r="AY647" s="33"/>
      <c r="AZ647" s="33"/>
      <c r="BA647" s="33"/>
      <c r="BB647" s="33"/>
      <c r="BC647" s="33"/>
      <c r="BD647" s="33"/>
      <c r="BE647" s="33"/>
      <c r="BF647" s="33"/>
      <c r="BG647" s="33"/>
      <c r="BH647" s="33"/>
      <c r="BI647" s="33"/>
      <c r="BJ647" s="33"/>
      <c r="BK647" s="33"/>
      <c r="BL647" s="33"/>
      <c r="BM647" s="33"/>
      <c r="BN647" s="33"/>
      <c r="BO647" s="33"/>
      <c r="BP647" s="33"/>
      <c r="BQ647" s="33"/>
      <c r="BR647" s="33"/>
      <c r="BS647" s="33"/>
      <c r="BT647" s="33"/>
      <c r="BU647" s="33"/>
      <c r="BV647" s="33"/>
      <c r="BW647" s="33"/>
      <c r="BX647" s="33"/>
      <c r="BY647" s="33"/>
      <c r="BZ647" s="33"/>
      <c r="CA647" s="33"/>
      <c r="CB647" s="33"/>
      <c r="CC647" s="33"/>
      <c r="CD647" s="33"/>
      <c r="CE647" s="33"/>
      <c r="CF647" s="33"/>
      <c r="CG647" s="33"/>
      <c r="CH647" s="33"/>
      <c r="CI647" s="33"/>
      <c r="CJ647" s="33"/>
      <c r="CK647" s="33"/>
      <c r="CL647" s="33"/>
      <c r="CM647" s="33"/>
      <c r="CN647" s="33"/>
      <c r="CO647" s="33"/>
      <c r="CP647" s="33"/>
    </row>
    <row r="648" spans="1:94" x14ac:dyDescent="0.25">
      <c r="A648" s="88"/>
      <c r="M648" s="69"/>
      <c r="N648" s="33"/>
      <c r="O648" s="33"/>
      <c r="P648" s="33"/>
      <c r="Q648" s="33"/>
      <c r="R648" s="33"/>
      <c r="S648" s="33"/>
      <c r="T648" s="33"/>
      <c r="U648" s="33"/>
      <c r="V648" s="33"/>
      <c r="W648" s="33"/>
      <c r="X648" s="33"/>
      <c r="Y648" s="33"/>
      <c r="Z648" s="33"/>
      <c r="AA648" s="33"/>
      <c r="AB648" s="33"/>
      <c r="AC648" s="33"/>
      <c r="AD648" s="33"/>
      <c r="AE648" s="33"/>
      <c r="AF648" s="33"/>
      <c r="AG648" s="33"/>
      <c r="AH648" s="33"/>
      <c r="AI648" s="33"/>
      <c r="AJ648" s="33"/>
      <c r="AK648" s="33"/>
      <c r="AL648" s="33"/>
      <c r="AM648" s="33"/>
      <c r="AN648" s="33"/>
      <c r="AO648" s="33"/>
      <c r="AP648" s="33"/>
      <c r="AQ648" s="33"/>
      <c r="AR648" s="33"/>
      <c r="AS648" s="33"/>
      <c r="AT648" s="33"/>
      <c r="AU648" s="33"/>
      <c r="AV648" s="33"/>
      <c r="AW648" s="33"/>
      <c r="AX648" s="33"/>
      <c r="AY648" s="33"/>
      <c r="AZ648" s="33"/>
      <c r="BA648" s="33"/>
      <c r="BB648" s="33"/>
      <c r="BC648" s="33"/>
      <c r="BD648" s="33"/>
      <c r="BE648" s="33"/>
      <c r="BF648" s="33"/>
      <c r="BG648" s="33"/>
      <c r="BH648" s="33"/>
      <c r="BI648" s="33"/>
      <c r="BJ648" s="33"/>
      <c r="BK648" s="33"/>
      <c r="BL648" s="33"/>
      <c r="BM648" s="33"/>
      <c r="BN648" s="33"/>
      <c r="BO648" s="33"/>
      <c r="BP648" s="33"/>
      <c r="BQ648" s="33"/>
      <c r="BR648" s="33"/>
      <c r="BS648" s="33"/>
      <c r="BT648" s="33"/>
      <c r="BU648" s="33"/>
      <c r="BV648" s="33"/>
      <c r="BW648" s="33"/>
      <c r="BX648" s="33"/>
      <c r="BY648" s="33"/>
      <c r="BZ648" s="33"/>
      <c r="CA648" s="33"/>
      <c r="CB648" s="33"/>
      <c r="CC648" s="33"/>
      <c r="CD648" s="33"/>
      <c r="CE648" s="33"/>
      <c r="CF648" s="33"/>
      <c r="CG648" s="33"/>
      <c r="CH648" s="33"/>
      <c r="CI648" s="33"/>
      <c r="CJ648" s="33"/>
      <c r="CK648" s="33"/>
      <c r="CL648" s="33"/>
      <c r="CM648" s="33"/>
      <c r="CN648" s="33"/>
      <c r="CO648" s="33"/>
      <c r="CP648" s="33"/>
    </row>
    <row r="649" spans="1:94" x14ac:dyDescent="0.25">
      <c r="A649" s="88"/>
      <c r="M649" s="69"/>
      <c r="N649" s="33"/>
      <c r="O649" s="33"/>
      <c r="P649" s="33"/>
      <c r="Q649" s="33"/>
      <c r="R649" s="33"/>
      <c r="S649" s="33"/>
      <c r="T649" s="33"/>
      <c r="U649" s="33"/>
      <c r="V649" s="33"/>
      <c r="W649" s="33"/>
      <c r="X649" s="33"/>
      <c r="Y649" s="33"/>
      <c r="Z649" s="33"/>
      <c r="AA649" s="33"/>
      <c r="AB649" s="33"/>
      <c r="AC649" s="33"/>
      <c r="AD649" s="33"/>
      <c r="AE649" s="33"/>
      <c r="AF649" s="33"/>
      <c r="AG649" s="33"/>
      <c r="AH649" s="33"/>
      <c r="AI649" s="33"/>
      <c r="AJ649" s="33"/>
      <c r="AK649" s="33"/>
      <c r="AL649" s="33"/>
      <c r="AM649" s="33"/>
      <c r="AN649" s="33"/>
      <c r="AO649" s="33"/>
      <c r="AP649" s="33"/>
      <c r="AQ649" s="33"/>
      <c r="AR649" s="33"/>
      <c r="AS649" s="33"/>
      <c r="AT649" s="33"/>
      <c r="AU649" s="33"/>
      <c r="AV649" s="33"/>
      <c r="AW649" s="33"/>
      <c r="AX649" s="33"/>
      <c r="AY649" s="33"/>
      <c r="AZ649" s="33"/>
      <c r="BA649" s="33"/>
      <c r="BB649" s="33"/>
      <c r="BC649" s="33"/>
      <c r="BD649" s="33"/>
      <c r="BE649" s="33"/>
      <c r="BF649" s="33"/>
      <c r="BG649" s="33"/>
      <c r="BH649" s="33"/>
      <c r="BI649" s="33"/>
      <c r="BJ649" s="33"/>
      <c r="BK649" s="33"/>
      <c r="BL649" s="33"/>
      <c r="BM649" s="33"/>
      <c r="BN649" s="33"/>
      <c r="BO649" s="33"/>
      <c r="BP649" s="33"/>
      <c r="BQ649" s="33"/>
      <c r="BR649" s="33"/>
      <c r="BS649" s="33"/>
      <c r="BT649" s="33"/>
      <c r="BU649" s="33"/>
      <c r="BV649" s="33"/>
      <c r="BW649" s="33"/>
      <c r="BX649" s="33"/>
      <c r="BY649" s="33"/>
      <c r="BZ649" s="33"/>
      <c r="CA649" s="33"/>
      <c r="CB649" s="33"/>
      <c r="CC649" s="33"/>
      <c r="CD649" s="33"/>
      <c r="CE649" s="33"/>
      <c r="CF649" s="33"/>
      <c r="CG649" s="33"/>
      <c r="CH649" s="33"/>
      <c r="CI649" s="33"/>
      <c r="CJ649" s="33"/>
      <c r="CK649" s="33"/>
      <c r="CL649" s="33"/>
      <c r="CM649" s="33"/>
      <c r="CN649" s="33"/>
      <c r="CO649" s="33"/>
      <c r="CP649" s="33"/>
    </row>
    <row r="650" spans="1:94" x14ac:dyDescent="0.25">
      <c r="A650" s="88"/>
      <c r="M650" s="69"/>
      <c r="N650" s="33"/>
      <c r="O650" s="33"/>
      <c r="P650" s="33"/>
      <c r="Q650" s="33"/>
      <c r="R650" s="33"/>
      <c r="S650" s="33"/>
      <c r="T650" s="33"/>
      <c r="U650" s="33"/>
      <c r="V650" s="33"/>
      <c r="W650" s="33"/>
      <c r="X650" s="33"/>
      <c r="Y650" s="33"/>
      <c r="Z650" s="33"/>
      <c r="AA650" s="33"/>
      <c r="AB650" s="33"/>
      <c r="AC650" s="33"/>
      <c r="AD650" s="33"/>
      <c r="AE650" s="33"/>
      <c r="AF650" s="33"/>
      <c r="AG650" s="33"/>
      <c r="AH650" s="33"/>
      <c r="AI650" s="33"/>
      <c r="AJ650" s="33"/>
      <c r="AK650" s="33"/>
      <c r="AL650" s="33"/>
      <c r="AM650" s="33"/>
      <c r="AN650" s="33"/>
      <c r="AO650" s="33"/>
      <c r="AP650" s="33"/>
      <c r="AQ650" s="33"/>
      <c r="AR650" s="33"/>
      <c r="AS650" s="33"/>
      <c r="AT650" s="33"/>
      <c r="AU650" s="33"/>
      <c r="AV650" s="33"/>
      <c r="AW650" s="33"/>
      <c r="AX650" s="33"/>
      <c r="AY650" s="33"/>
      <c r="AZ650" s="33"/>
      <c r="BA650" s="33"/>
      <c r="BB650" s="33"/>
      <c r="BC650" s="33"/>
      <c r="BD650" s="33"/>
      <c r="BE650" s="33"/>
      <c r="BF650" s="33"/>
      <c r="BG650" s="33"/>
      <c r="BH650" s="33"/>
      <c r="BI650" s="33"/>
      <c r="BJ650" s="33"/>
      <c r="BK650" s="33"/>
      <c r="BL650" s="33"/>
      <c r="BM650" s="33"/>
      <c r="BN650" s="33"/>
      <c r="BO650" s="33"/>
      <c r="BP650" s="33"/>
      <c r="BQ650" s="33"/>
      <c r="BR650" s="33"/>
      <c r="BS650" s="33"/>
      <c r="BT650" s="33"/>
      <c r="BU650" s="33"/>
      <c r="BV650" s="33"/>
      <c r="BW650" s="33"/>
      <c r="BX650" s="33"/>
      <c r="BY650" s="33"/>
      <c r="BZ650" s="33"/>
      <c r="CA650" s="33"/>
      <c r="CB650" s="33"/>
      <c r="CC650" s="33"/>
      <c r="CD650" s="33"/>
      <c r="CE650" s="33"/>
      <c r="CF650" s="33"/>
      <c r="CG650" s="33"/>
      <c r="CH650" s="33"/>
      <c r="CI650" s="33"/>
      <c r="CJ650" s="33"/>
      <c r="CK650" s="33"/>
      <c r="CL650" s="33"/>
      <c r="CM650" s="33"/>
      <c r="CN650" s="33"/>
      <c r="CO650" s="33"/>
      <c r="CP650" s="33"/>
    </row>
    <row r="651" spans="1:94" x14ac:dyDescent="0.25">
      <c r="A651" s="88"/>
      <c r="M651" s="69"/>
      <c r="N651" s="33"/>
      <c r="O651" s="33"/>
      <c r="P651" s="33"/>
      <c r="Q651" s="33"/>
      <c r="R651" s="33"/>
      <c r="S651" s="33"/>
      <c r="T651" s="33"/>
      <c r="U651" s="33"/>
      <c r="V651" s="33"/>
      <c r="W651" s="33"/>
      <c r="X651" s="33"/>
      <c r="Y651" s="33"/>
      <c r="Z651" s="33"/>
      <c r="AA651" s="33"/>
      <c r="AB651" s="33"/>
      <c r="AC651" s="33"/>
      <c r="AD651" s="33"/>
      <c r="AE651" s="33"/>
      <c r="AF651" s="33"/>
      <c r="AG651" s="33"/>
      <c r="AH651" s="33"/>
      <c r="AI651" s="33"/>
      <c r="AJ651" s="33"/>
      <c r="AK651" s="33"/>
      <c r="AL651" s="33"/>
      <c r="AM651" s="33"/>
      <c r="AN651" s="33"/>
      <c r="AO651" s="33"/>
      <c r="AP651" s="33"/>
      <c r="AQ651" s="33"/>
      <c r="AR651" s="33"/>
      <c r="AS651" s="33"/>
      <c r="AT651" s="33"/>
      <c r="AU651" s="33"/>
      <c r="AV651" s="33"/>
      <c r="AW651" s="33"/>
      <c r="AX651" s="33"/>
      <c r="AY651" s="33"/>
      <c r="AZ651" s="33"/>
      <c r="BA651" s="33"/>
      <c r="BB651" s="33"/>
      <c r="BC651" s="33"/>
      <c r="BD651" s="33"/>
      <c r="BE651" s="33"/>
      <c r="BF651" s="33"/>
      <c r="BG651" s="33"/>
      <c r="BH651" s="33"/>
      <c r="BI651" s="33"/>
      <c r="BJ651" s="33"/>
      <c r="BK651" s="33"/>
      <c r="BL651" s="33"/>
      <c r="BM651" s="33"/>
      <c r="BN651" s="33"/>
      <c r="BO651" s="33"/>
      <c r="BP651" s="33"/>
      <c r="BQ651" s="33"/>
      <c r="BR651" s="33"/>
      <c r="BS651" s="33"/>
      <c r="BT651" s="33"/>
      <c r="BU651" s="33"/>
      <c r="BV651" s="33"/>
      <c r="BW651" s="33"/>
      <c r="BX651" s="33"/>
      <c r="BY651" s="33"/>
      <c r="BZ651" s="33"/>
      <c r="CA651" s="33"/>
      <c r="CB651" s="33"/>
      <c r="CC651" s="33"/>
      <c r="CD651" s="33"/>
      <c r="CE651" s="33"/>
      <c r="CF651" s="33"/>
      <c r="CG651" s="33"/>
      <c r="CH651" s="33"/>
      <c r="CI651" s="33"/>
      <c r="CJ651" s="33"/>
      <c r="CK651" s="33"/>
      <c r="CL651" s="33"/>
      <c r="CM651" s="33"/>
      <c r="CN651" s="33"/>
      <c r="CO651" s="33"/>
      <c r="CP651" s="33"/>
    </row>
    <row r="652" spans="1:94" x14ac:dyDescent="0.25">
      <c r="A652" s="88"/>
      <c r="M652" s="69"/>
      <c r="N652" s="33"/>
      <c r="O652" s="33"/>
      <c r="P652" s="33"/>
      <c r="Q652" s="33"/>
      <c r="R652" s="33"/>
      <c r="S652" s="33"/>
      <c r="T652" s="33"/>
      <c r="U652" s="33"/>
      <c r="V652" s="33"/>
      <c r="W652" s="33"/>
      <c r="X652" s="33"/>
      <c r="Y652" s="33"/>
      <c r="Z652" s="33"/>
      <c r="AA652" s="33"/>
      <c r="AB652" s="33"/>
      <c r="AC652" s="33"/>
      <c r="AD652" s="33"/>
      <c r="AE652" s="33"/>
      <c r="AF652" s="33"/>
      <c r="AG652" s="33"/>
      <c r="AH652" s="33"/>
      <c r="AI652" s="33"/>
      <c r="AJ652" s="33"/>
      <c r="AK652" s="33"/>
      <c r="AL652" s="33"/>
      <c r="AM652" s="33"/>
      <c r="AN652" s="33"/>
      <c r="AO652" s="33"/>
      <c r="AP652" s="33"/>
      <c r="AQ652" s="33"/>
      <c r="AR652" s="33"/>
      <c r="AS652" s="33"/>
      <c r="AT652" s="33"/>
      <c r="AU652" s="33"/>
      <c r="AV652" s="33"/>
      <c r="AW652" s="33"/>
      <c r="AX652" s="33"/>
      <c r="AY652" s="33"/>
      <c r="AZ652" s="33"/>
      <c r="BA652" s="33"/>
      <c r="BB652" s="33"/>
      <c r="BC652" s="33"/>
      <c r="BD652" s="33"/>
      <c r="BE652" s="33"/>
      <c r="BF652" s="33"/>
      <c r="BG652" s="33"/>
      <c r="BH652" s="33"/>
      <c r="BI652" s="33"/>
      <c r="BJ652" s="33"/>
      <c r="BK652" s="33"/>
      <c r="BL652" s="33"/>
      <c r="BM652" s="33"/>
      <c r="BN652" s="33"/>
      <c r="BO652" s="33"/>
      <c r="BP652" s="33"/>
      <c r="BQ652" s="33"/>
      <c r="BR652" s="33"/>
      <c r="BS652" s="33"/>
      <c r="BT652" s="33"/>
      <c r="BU652" s="33"/>
      <c r="BV652" s="33"/>
      <c r="BW652" s="33"/>
      <c r="BX652" s="33"/>
      <c r="BY652" s="33"/>
      <c r="BZ652" s="33"/>
      <c r="CA652" s="33"/>
      <c r="CB652" s="33"/>
      <c r="CC652" s="33"/>
      <c r="CD652" s="33"/>
      <c r="CE652" s="33"/>
      <c r="CF652" s="33"/>
      <c r="CG652" s="33"/>
      <c r="CH652" s="33"/>
      <c r="CI652" s="33"/>
      <c r="CJ652" s="33"/>
      <c r="CK652" s="33"/>
      <c r="CL652" s="33"/>
      <c r="CM652" s="33"/>
      <c r="CN652" s="33"/>
      <c r="CO652" s="33"/>
      <c r="CP652" s="33"/>
    </row>
    <row r="653" spans="1:94" x14ac:dyDescent="0.25">
      <c r="A653" s="88"/>
      <c r="M653" s="69"/>
      <c r="N653" s="33"/>
      <c r="O653" s="33"/>
      <c r="P653" s="33"/>
      <c r="Q653" s="33"/>
      <c r="R653" s="33"/>
      <c r="S653" s="33"/>
      <c r="T653" s="33"/>
      <c r="U653" s="33"/>
      <c r="V653" s="33"/>
      <c r="W653" s="33"/>
      <c r="X653" s="33"/>
      <c r="Y653" s="33"/>
      <c r="Z653" s="33"/>
      <c r="AA653" s="33"/>
      <c r="AB653" s="33"/>
      <c r="AC653" s="33"/>
      <c r="AD653" s="33"/>
      <c r="AE653" s="33"/>
      <c r="AF653" s="33"/>
      <c r="AG653" s="33"/>
      <c r="AH653" s="33"/>
      <c r="AI653" s="33"/>
      <c r="AJ653" s="33"/>
      <c r="AK653" s="33"/>
      <c r="AL653" s="33"/>
      <c r="AM653" s="33"/>
      <c r="AN653" s="33"/>
      <c r="AO653" s="33"/>
      <c r="AP653" s="33"/>
      <c r="AQ653" s="33"/>
      <c r="AR653" s="33"/>
      <c r="AS653" s="33"/>
      <c r="AT653" s="33"/>
      <c r="AU653" s="33"/>
      <c r="AV653" s="33"/>
      <c r="AW653" s="33"/>
      <c r="AX653" s="33"/>
      <c r="AY653" s="33"/>
      <c r="AZ653" s="33"/>
      <c r="BA653" s="33"/>
      <c r="BB653" s="33"/>
      <c r="BC653" s="33"/>
      <c r="BD653" s="33"/>
      <c r="BE653" s="33"/>
      <c r="BF653" s="33"/>
      <c r="BG653" s="33"/>
      <c r="BH653" s="33"/>
      <c r="BI653" s="33"/>
      <c r="BJ653" s="33"/>
      <c r="BK653" s="33"/>
      <c r="BL653" s="33"/>
      <c r="BM653" s="33"/>
      <c r="BN653" s="33"/>
      <c r="BO653" s="33"/>
      <c r="BP653" s="33"/>
      <c r="BQ653" s="33"/>
      <c r="BR653" s="33"/>
      <c r="BS653" s="33"/>
      <c r="BT653" s="33"/>
      <c r="BU653" s="33"/>
      <c r="BV653" s="33"/>
      <c r="BW653" s="33"/>
      <c r="BX653" s="33"/>
      <c r="BY653" s="33"/>
      <c r="BZ653" s="33"/>
      <c r="CA653" s="33"/>
      <c r="CB653" s="33"/>
      <c r="CC653" s="33"/>
      <c r="CD653" s="33"/>
      <c r="CE653" s="33"/>
      <c r="CF653" s="33"/>
      <c r="CG653" s="33"/>
      <c r="CH653" s="33"/>
      <c r="CI653" s="33"/>
      <c r="CJ653" s="33"/>
      <c r="CK653" s="33"/>
      <c r="CL653" s="33"/>
      <c r="CM653" s="33"/>
      <c r="CN653" s="33"/>
      <c r="CO653" s="33"/>
      <c r="CP653" s="33"/>
    </row>
    <row r="654" spans="1:94" x14ac:dyDescent="0.25">
      <c r="A654" s="88"/>
      <c r="M654" s="69"/>
      <c r="N654" s="33"/>
      <c r="O654" s="33"/>
      <c r="P654" s="33"/>
      <c r="Q654" s="33"/>
      <c r="R654" s="33"/>
      <c r="S654" s="33"/>
      <c r="T654" s="33"/>
      <c r="U654" s="33"/>
      <c r="V654" s="33"/>
      <c r="W654" s="33"/>
      <c r="X654" s="33"/>
      <c r="Y654" s="33"/>
      <c r="Z654" s="33"/>
      <c r="AA654" s="33"/>
      <c r="AB654" s="33"/>
      <c r="AC654" s="33"/>
      <c r="AD654" s="33"/>
      <c r="AE654" s="33"/>
      <c r="AF654" s="33"/>
      <c r="AG654" s="33"/>
      <c r="AH654" s="33"/>
      <c r="AI654" s="33"/>
      <c r="AJ654" s="33"/>
      <c r="AK654" s="33"/>
      <c r="AL654" s="33"/>
      <c r="AM654" s="33"/>
      <c r="AN654" s="33"/>
      <c r="AO654" s="33"/>
      <c r="AP654" s="33"/>
      <c r="AQ654" s="33"/>
      <c r="AR654" s="33"/>
      <c r="AS654" s="33"/>
      <c r="AT654" s="33"/>
      <c r="AU654" s="33"/>
      <c r="AV654" s="33"/>
      <c r="AW654" s="33"/>
      <c r="AX654" s="33"/>
      <c r="AY654" s="33"/>
      <c r="AZ654" s="33"/>
      <c r="BA654" s="33"/>
      <c r="BB654" s="33"/>
      <c r="BC654" s="33"/>
      <c r="BD654" s="33"/>
      <c r="BE654" s="33"/>
      <c r="BF654" s="33"/>
      <c r="BG654" s="33"/>
      <c r="BH654" s="33"/>
      <c r="BI654" s="33"/>
      <c r="BJ654" s="33"/>
      <c r="BK654" s="33"/>
      <c r="BL654" s="33"/>
      <c r="BM654" s="33"/>
      <c r="BN654" s="33"/>
      <c r="BO654" s="33"/>
      <c r="BP654" s="33"/>
      <c r="BQ654" s="33"/>
      <c r="BR654" s="33"/>
      <c r="BS654" s="33"/>
      <c r="BT654" s="33"/>
      <c r="BU654" s="33"/>
      <c r="BV654" s="33"/>
      <c r="BW654" s="33"/>
      <c r="BX654" s="33"/>
      <c r="BY654" s="33"/>
      <c r="BZ654" s="33"/>
      <c r="CA654" s="33"/>
      <c r="CB654" s="33"/>
      <c r="CC654" s="33"/>
      <c r="CD654" s="33"/>
      <c r="CE654" s="33"/>
      <c r="CF654" s="33"/>
      <c r="CG654" s="33"/>
      <c r="CH654" s="33"/>
      <c r="CI654" s="33"/>
      <c r="CJ654" s="33"/>
      <c r="CK654" s="33"/>
      <c r="CL654" s="33"/>
      <c r="CM654" s="33"/>
      <c r="CN654" s="33"/>
      <c r="CO654" s="33"/>
      <c r="CP654" s="33"/>
    </row>
    <row r="655" spans="1:94" x14ac:dyDescent="0.25">
      <c r="A655" s="88"/>
      <c r="M655" s="69"/>
      <c r="N655" s="33"/>
      <c r="O655" s="33"/>
      <c r="P655" s="33"/>
      <c r="Q655" s="33"/>
      <c r="R655" s="33"/>
      <c r="S655" s="33"/>
      <c r="T655" s="33"/>
      <c r="U655" s="33"/>
      <c r="V655" s="33"/>
      <c r="W655" s="33"/>
      <c r="X655" s="33"/>
      <c r="Y655" s="33"/>
      <c r="Z655" s="33"/>
      <c r="AA655" s="33"/>
      <c r="AB655" s="33"/>
      <c r="AC655" s="33"/>
      <c r="AD655" s="33"/>
      <c r="AE655" s="33"/>
      <c r="AF655" s="33"/>
      <c r="AG655" s="33"/>
      <c r="AH655" s="33"/>
      <c r="AI655" s="33"/>
      <c r="AJ655" s="33"/>
      <c r="AK655" s="33"/>
      <c r="AL655" s="33"/>
      <c r="AM655" s="33"/>
      <c r="AN655" s="33"/>
      <c r="AO655" s="33"/>
      <c r="AP655" s="33"/>
      <c r="AQ655" s="33"/>
      <c r="AR655" s="33"/>
      <c r="AS655" s="33"/>
      <c r="AT655" s="33"/>
      <c r="AU655" s="33"/>
      <c r="AV655" s="33"/>
      <c r="AW655" s="33"/>
      <c r="AX655" s="33"/>
      <c r="AY655" s="33"/>
      <c r="AZ655" s="33"/>
      <c r="BA655" s="33"/>
      <c r="BB655" s="33"/>
      <c r="BC655" s="33"/>
      <c r="BD655" s="33"/>
      <c r="BE655" s="33"/>
      <c r="BF655" s="33"/>
      <c r="BG655" s="33"/>
      <c r="BH655" s="33"/>
      <c r="BI655" s="33"/>
      <c r="BJ655" s="33"/>
      <c r="BK655" s="33"/>
      <c r="BL655" s="33"/>
      <c r="BM655" s="33"/>
      <c r="BN655" s="33"/>
      <c r="BO655" s="33"/>
      <c r="BP655" s="33"/>
      <c r="BQ655" s="33"/>
      <c r="BR655" s="33"/>
      <c r="BS655" s="33"/>
      <c r="BT655" s="33"/>
      <c r="BU655" s="33"/>
      <c r="BV655" s="33"/>
      <c r="BW655" s="33"/>
      <c r="BX655" s="33"/>
      <c r="BY655" s="33"/>
      <c r="BZ655" s="33"/>
      <c r="CA655" s="33"/>
      <c r="CB655" s="33"/>
      <c r="CC655" s="33"/>
      <c r="CD655" s="33"/>
      <c r="CE655" s="33"/>
      <c r="CF655" s="33"/>
      <c r="CG655" s="33"/>
      <c r="CH655" s="33"/>
      <c r="CI655" s="33"/>
      <c r="CJ655" s="33"/>
      <c r="CK655" s="33"/>
      <c r="CL655" s="33"/>
      <c r="CM655" s="33"/>
      <c r="CN655" s="33"/>
      <c r="CO655" s="33"/>
      <c r="CP655" s="33"/>
    </row>
    <row r="656" spans="1:94" x14ac:dyDescent="0.25">
      <c r="A656" s="88"/>
      <c r="M656" s="69"/>
      <c r="N656" s="33"/>
      <c r="O656" s="33"/>
      <c r="P656" s="33"/>
      <c r="Q656" s="33"/>
      <c r="R656" s="33"/>
      <c r="S656" s="33"/>
      <c r="T656" s="33"/>
      <c r="U656" s="33"/>
      <c r="V656" s="33"/>
      <c r="W656" s="33"/>
      <c r="X656" s="33"/>
      <c r="Y656" s="33"/>
      <c r="Z656" s="33"/>
      <c r="AA656" s="33"/>
      <c r="AB656" s="33"/>
      <c r="AC656" s="33"/>
      <c r="AD656" s="33"/>
      <c r="AE656" s="33"/>
      <c r="AF656" s="33"/>
      <c r="AG656" s="33"/>
      <c r="AH656" s="33"/>
      <c r="AI656" s="33"/>
      <c r="AJ656" s="33"/>
      <c r="AK656" s="33"/>
      <c r="AL656" s="33"/>
      <c r="AM656" s="33"/>
      <c r="AN656" s="33"/>
      <c r="AO656" s="33"/>
      <c r="AP656" s="33"/>
      <c r="AQ656" s="33"/>
      <c r="AR656" s="33"/>
      <c r="AS656" s="33"/>
      <c r="AT656" s="33"/>
      <c r="AU656" s="33"/>
      <c r="AV656" s="33"/>
      <c r="AW656" s="33"/>
      <c r="AX656" s="33"/>
      <c r="AY656" s="33"/>
      <c r="AZ656" s="33"/>
      <c r="BA656" s="33"/>
      <c r="BB656" s="33"/>
      <c r="BC656" s="33"/>
      <c r="BD656" s="33"/>
      <c r="BE656" s="33"/>
      <c r="BF656" s="33"/>
      <c r="BG656" s="33"/>
      <c r="BH656" s="33"/>
      <c r="BI656" s="33"/>
      <c r="BJ656" s="33"/>
      <c r="BK656" s="33"/>
      <c r="BL656" s="33"/>
      <c r="BM656" s="33"/>
      <c r="BN656" s="33"/>
      <c r="BO656" s="33"/>
      <c r="BP656" s="33"/>
      <c r="BQ656" s="33"/>
      <c r="BR656" s="33"/>
      <c r="BS656" s="33"/>
      <c r="BT656" s="33"/>
      <c r="BU656" s="33"/>
      <c r="BV656" s="33"/>
      <c r="BW656" s="33"/>
      <c r="BX656" s="33"/>
      <c r="BY656" s="33"/>
      <c r="BZ656" s="33"/>
      <c r="CA656" s="33"/>
      <c r="CB656" s="33"/>
      <c r="CC656" s="33"/>
      <c r="CD656" s="33"/>
      <c r="CE656" s="33"/>
      <c r="CF656" s="33"/>
      <c r="CG656" s="33"/>
      <c r="CH656" s="33"/>
      <c r="CI656" s="33"/>
      <c r="CJ656" s="33"/>
      <c r="CK656" s="33"/>
      <c r="CL656" s="33"/>
      <c r="CM656" s="33"/>
      <c r="CN656" s="33"/>
      <c r="CO656" s="33"/>
      <c r="CP656" s="33"/>
    </row>
    <row r="657" spans="1:94" x14ac:dyDescent="0.25">
      <c r="A657" s="88"/>
      <c r="M657" s="69"/>
      <c r="N657" s="33"/>
      <c r="O657" s="33"/>
      <c r="P657" s="33"/>
      <c r="Q657" s="33"/>
      <c r="R657" s="33"/>
      <c r="S657" s="33"/>
      <c r="T657" s="33"/>
      <c r="U657" s="33"/>
      <c r="V657" s="33"/>
      <c r="W657" s="33"/>
      <c r="X657" s="33"/>
      <c r="Y657" s="33"/>
      <c r="Z657" s="33"/>
      <c r="AA657" s="33"/>
      <c r="AB657" s="33"/>
      <c r="AC657" s="33"/>
      <c r="AD657" s="33"/>
      <c r="AE657" s="33"/>
      <c r="AF657" s="33"/>
      <c r="AG657" s="33"/>
      <c r="AH657" s="33"/>
      <c r="AI657" s="33"/>
      <c r="AJ657" s="33"/>
      <c r="AK657" s="33"/>
      <c r="AL657" s="33"/>
      <c r="AM657" s="33"/>
      <c r="AN657" s="33"/>
      <c r="AO657" s="33"/>
      <c r="AP657" s="33"/>
      <c r="AQ657" s="33"/>
      <c r="AR657" s="33"/>
      <c r="AS657" s="33"/>
      <c r="AT657" s="33"/>
      <c r="AU657" s="33"/>
      <c r="AV657" s="33"/>
      <c r="AW657" s="33"/>
      <c r="AX657" s="33"/>
      <c r="AY657" s="33"/>
      <c r="AZ657" s="33"/>
      <c r="BA657" s="33"/>
      <c r="BB657" s="33"/>
      <c r="BC657" s="33"/>
      <c r="BD657" s="33"/>
      <c r="BE657" s="33"/>
      <c r="BF657" s="33"/>
      <c r="BG657" s="33"/>
      <c r="BH657" s="33"/>
      <c r="BI657" s="33"/>
      <c r="BJ657" s="33"/>
      <c r="BK657" s="33"/>
      <c r="BL657" s="33"/>
      <c r="BM657" s="33"/>
      <c r="BN657" s="33"/>
      <c r="BO657" s="33"/>
      <c r="BP657" s="33"/>
      <c r="BQ657" s="33"/>
      <c r="BR657" s="33"/>
      <c r="BS657" s="33"/>
      <c r="BT657" s="33"/>
      <c r="BU657" s="33"/>
      <c r="BV657" s="33"/>
      <c r="BW657" s="33"/>
      <c r="BX657" s="33"/>
      <c r="BY657" s="33"/>
      <c r="BZ657" s="33"/>
      <c r="CA657" s="33"/>
      <c r="CB657" s="33"/>
      <c r="CC657" s="33"/>
      <c r="CD657" s="33"/>
      <c r="CE657" s="33"/>
      <c r="CF657" s="33"/>
      <c r="CG657" s="33"/>
      <c r="CH657" s="33"/>
      <c r="CI657" s="33"/>
      <c r="CJ657" s="33"/>
      <c r="CK657" s="33"/>
      <c r="CL657" s="33"/>
      <c r="CM657" s="33"/>
      <c r="CN657" s="33"/>
      <c r="CO657" s="33"/>
      <c r="CP657" s="33"/>
    </row>
    <row r="658" spans="1:94" x14ac:dyDescent="0.25">
      <c r="A658" s="88"/>
      <c r="M658" s="69"/>
      <c r="N658" s="33"/>
      <c r="O658" s="33"/>
      <c r="P658" s="33"/>
      <c r="Q658" s="33"/>
      <c r="R658" s="33"/>
      <c r="S658" s="33"/>
      <c r="T658" s="33"/>
      <c r="U658" s="33"/>
      <c r="V658" s="33"/>
      <c r="W658" s="33"/>
      <c r="X658" s="33"/>
      <c r="Y658" s="33"/>
      <c r="Z658" s="33"/>
      <c r="AA658" s="33"/>
      <c r="AB658" s="33"/>
      <c r="AC658" s="33"/>
      <c r="AD658" s="33"/>
      <c r="AE658" s="33"/>
      <c r="AF658" s="33"/>
      <c r="AG658" s="33"/>
      <c r="AH658" s="33"/>
      <c r="AI658" s="33"/>
      <c r="AJ658" s="33"/>
      <c r="AK658" s="33"/>
      <c r="AL658" s="33"/>
      <c r="AM658" s="33"/>
      <c r="AN658" s="33"/>
      <c r="AO658" s="33"/>
      <c r="AP658" s="33"/>
      <c r="AQ658" s="33"/>
      <c r="AR658" s="33"/>
      <c r="AS658" s="33"/>
      <c r="AT658" s="33"/>
      <c r="AU658" s="33"/>
      <c r="AV658" s="33"/>
      <c r="AW658" s="33"/>
      <c r="AX658" s="33"/>
      <c r="AY658" s="33"/>
      <c r="AZ658" s="33"/>
      <c r="BA658" s="33"/>
      <c r="BB658" s="33"/>
      <c r="BC658" s="33"/>
      <c r="BD658" s="33"/>
      <c r="BE658" s="33"/>
      <c r="BF658" s="33"/>
      <c r="BG658" s="33"/>
      <c r="BH658" s="33"/>
      <c r="BI658" s="33"/>
      <c r="BJ658" s="33"/>
      <c r="BK658" s="33"/>
      <c r="BL658" s="33"/>
      <c r="BM658" s="33"/>
      <c r="BN658" s="33"/>
      <c r="BO658" s="33"/>
      <c r="BP658" s="33"/>
      <c r="BQ658" s="33"/>
      <c r="BR658" s="33"/>
      <c r="BS658" s="33"/>
      <c r="BT658" s="33"/>
      <c r="BU658" s="33"/>
      <c r="BV658" s="33"/>
      <c r="BW658" s="33"/>
      <c r="BX658" s="33"/>
      <c r="BY658" s="33"/>
      <c r="BZ658" s="33"/>
      <c r="CA658" s="33"/>
      <c r="CB658" s="33"/>
      <c r="CC658" s="33"/>
      <c r="CD658" s="33"/>
      <c r="CE658" s="33"/>
      <c r="CF658" s="33"/>
      <c r="CG658" s="33"/>
      <c r="CH658" s="33"/>
      <c r="CI658" s="33"/>
      <c r="CJ658" s="33"/>
      <c r="CK658" s="33"/>
      <c r="CL658" s="33"/>
      <c r="CM658" s="33"/>
      <c r="CN658" s="33"/>
      <c r="CO658" s="33"/>
      <c r="CP658" s="33"/>
    </row>
    <row r="659" spans="1:94" x14ac:dyDescent="0.25">
      <c r="A659" s="88"/>
      <c r="M659" s="69"/>
      <c r="N659" s="33"/>
      <c r="O659" s="33"/>
      <c r="P659" s="33"/>
      <c r="Q659" s="33"/>
      <c r="R659" s="33"/>
      <c r="S659" s="33"/>
      <c r="T659" s="33"/>
      <c r="U659" s="33"/>
      <c r="V659" s="33"/>
      <c r="W659" s="33"/>
      <c r="X659" s="33"/>
      <c r="Y659" s="33"/>
      <c r="Z659" s="33"/>
      <c r="AA659" s="33"/>
      <c r="AB659" s="33"/>
      <c r="AC659" s="33"/>
      <c r="AD659" s="33"/>
      <c r="AE659" s="33"/>
      <c r="AF659" s="33"/>
      <c r="AG659" s="33"/>
      <c r="AH659" s="33"/>
      <c r="AI659" s="33"/>
      <c r="AJ659" s="33"/>
      <c r="AK659" s="33"/>
      <c r="AL659" s="33"/>
      <c r="AM659" s="33"/>
      <c r="AN659" s="33"/>
      <c r="AO659" s="33"/>
      <c r="AP659" s="33"/>
      <c r="AQ659" s="33"/>
      <c r="AR659" s="33"/>
      <c r="AS659" s="33"/>
      <c r="AT659" s="33"/>
      <c r="AU659" s="33"/>
      <c r="AV659" s="33"/>
      <c r="AW659" s="33"/>
      <c r="AX659" s="33"/>
      <c r="AY659" s="33"/>
      <c r="AZ659" s="33"/>
      <c r="BA659" s="33"/>
      <c r="BB659" s="33"/>
      <c r="BC659" s="33"/>
      <c r="BD659" s="33"/>
      <c r="BE659" s="33"/>
      <c r="BF659" s="33"/>
      <c r="BG659" s="33"/>
      <c r="BH659" s="33"/>
      <c r="BI659" s="33"/>
      <c r="BJ659" s="33"/>
      <c r="BK659" s="33"/>
      <c r="BL659" s="33"/>
      <c r="BM659" s="33"/>
      <c r="BN659" s="33"/>
      <c r="BO659" s="33"/>
      <c r="BP659" s="33"/>
      <c r="BQ659" s="33"/>
      <c r="BR659" s="33"/>
      <c r="BS659" s="33"/>
      <c r="BT659" s="33"/>
      <c r="BU659" s="33"/>
      <c r="BV659" s="33"/>
      <c r="BW659" s="33"/>
      <c r="BX659" s="33"/>
      <c r="BY659" s="33"/>
      <c r="BZ659" s="33"/>
      <c r="CA659" s="33"/>
      <c r="CB659" s="33"/>
      <c r="CC659" s="33"/>
      <c r="CD659" s="33"/>
      <c r="CE659" s="33"/>
      <c r="CF659" s="33"/>
      <c r="CG659" s="33"/>
      <c r="CH659" s="33"/>
      <c r="CI659" s="33"/>
      <c r="CJ659" s="33"/>
      <c r="CK659" s="33"/>
      <c r="CL659" s="33"/>
      <c r="CM659" s="33"/>
      <c r="CN659" s="33"/>
      <c r="CO659" s="33"/>
      <c r="CP659" s="33"/>
    </row>
    <row r="660" spans="1:94" x14ac:dyDescent="0.25">
      <c r="A660" s="88"/>
      <c r="M660" s="69"/>
      <c r="N660" s="33"/>
      <c r="O660" s="33"/>
      <c r="P660" s="33"/>
      <c r="Q660" s="33"/>
      <c r="R660" s="33"/>
      <c r="S660" s="33"/>
      <c r="T660" s="33"/>
      <c r="U660" s="33"/>
      <c r="V660" s="33"/>
      <c r="W660" s="33"/>
      <c r="X660" s="33"/>
      <c r="Y660" s="33"/>
      <c r="Z660" s="33"/>
      <c r="AA660" s="33"/>
      <c r="AB660" s="33"/>
      <c r="AC660" s="33"/>
      <c r="AD660" s="33"/>
      <c r="AE660" s="33"/>
      <c r="AF660" s="33"/>
      <c r="AG660" s="33"/>
      <c r="AH660" s="33"/>
      <c r="AI660" s="33"/>
      <c r="AJ660" s="33"/>
      <c r="AK660" s="33"/>
      <c r="AL660" s="33"/>
      <c r="AM660" s="33"/>
      <c r="AN660" s="33"/>
      <c r="AO660" s="33"/>
      <c r="AP660" s="33"/>
      <c r="AQ660" s="33"/>
      <c r="AR660" s="33"/>
      <c r="AS660" s="33"/>
      <c r="AT660" s="33"/>
      <c r="AU660" s="33"/>
      <c r="AV660" s="33"/>
      <c r="AW660" s="33"/>
      <c r="AX660" s="33"/>
      <c r="AY660" s="33"/>
      <c r="AZ660" s="33"/>
      <c r="BA660" s="33"/>
      <c r="BB660" s="33"/>
      <c r="BC660" s="33"/>
      <c r="BD660" s="33"/>
      <c r="BE660" s="33"/>
      <c r="BF660" s="33"/>
      <c r="BG660" s="33"/>
      <c r="BH660" s="33"/>
      <c r="BI660" s="33"/>
      <c r="BJ660" s="33"/>
      <c r="BK660" s="33"/>
      <c r="BL660" s="33"/>
      <c r="BM660" s="33"/>
      <c r="BN660" s="33"/>
      <c r="BO660" s="33"/>
      <c r="BP660" s="33"/>
      <c r="BQ660" s="33"/>
      <c r="BR660" s="33"/>
      <c r="BS660" s="33"/>
      <c r="BT660" s="33"/>
      <c r="BU660" s="33"/>
      <c r="BV660" s="33"/>
      <c r="BW660" s="33"/>
      <c r="BX660" s="33"/>
      <c r="BY660" s="33"/>
      <c r="BZ660" s="33"/>
      <c r="CA660" s="33"/>
      <c r="CB660" s="33"/>
      <c r="CC660" s="33"/>
      <c r="CD660" s="33"/>
      <c r="CE660" s="33"/>
      <c r="CF660" s="33"/>
      <c r="CG660" s="33"/>
      <c r="CH660" s="33"/>
      <c r="CI660" s="33"/>
      <c r="CJ660" s="33"/>
      <c r="CK660" s="33"/>
      <c r="CL660" s="33"/>
      <c r="CM660" s="33"/>
      <c r="CN660" s="33"/>
      <c r="CO660" s="33"/>
      <c r="CP660" s="33"/>
    </row>
    <row r="661" spans="1:94" x14ac:dyDescent="0.25">
      <c r="A661" s="88"/>
      <c r="M661" s="69"/>
      <c r="N661" s="33"/>
      <c r="O661" s="33"/>
      <c r="P661" s="33"/>
      <c r="Q661" s="33"/>
      <c r="R661" s="33"/>
      <c r="S661" s="33"/>
      <c r="T661" s="33"/>
      <c r="U661" s="33"/>
      <c r="V661" s="33"/>
      <c r="W661" s="33"/>
      <c r="X661" s="33"/>
      <c r="Y661" s="33"/>
      <c r="Z661" s="33"/>
      <c r="AA661" s="33"/>
      <c r="AB661" s="33"/>
      <c r="AC661" s="33"/>
      <c r="AD661" s="33"/>
      <c r="AE661" s="33"/>
      <c r="AF661" s="33"/>
      <c r="AG661" s="33"/>
      <c r="AH661" s="33"/>
      <c r="AI661" s="33"/>
      <c r="AJ661" s="33"/>
      <c r="AK661" s="33"/>
      <c r="AL661" s="33"/>
      <c r="AM661" s="33"/>
      <c r="AN661" s="33"/>
      <c r="AO661" s="33"/>
      <c r="AP661" s="33"/>
      <c r="AQ661" s="33"/>
      <c r="AR661" s="33"/>
      <c r="AS661" s="33"/>
      <c r="AT661" s="33"/>
      <c r="AU661" s="33"/>
      <c r="AV661" s="33"/>
      <c r="AW661" s="33"/>
      <c r="AX661" s="33"/>
      <c r="AY661" s="33"/>
      <c r="AZ661" s="33"/>
      <c r="BA661" s="33"/>
      <c r="BB661" s="33"/>
      <c r="BC661" s="33"/>
      <c r="BD661" s="33"/>
      <c r="BE661" s="33"/>
      <c r="BF661" s="33"/>
      <c r="BG661" s="33"/>
      <c r="BH661" s="33"/>
      <c r="BI661" s="33"/>
      <c r="BJ661" s="33"/>
      <c r="BK661" s="33"/>
      <c r="BL661" s="33"/>
      <c r="BM661" s="33"/>
      <c r="BN661" s="33"/>
      <c r="BO661" s="33"/>
      <c r="BP661" s="33"/>
      <c r="BQ661" s="33"/>
      <c r="BR661" s="33"/>
      <c r="BS661" s="33"/>
      <c r="BT661" s="33"/>
      <c r="BU661" s="33"/>
      <c r="BV661" s="33"/>
      <c r="BW661" s="33"/>
      <c r="BX661" s="33"/>
      <c r="BY661" s="33"/>
      <c r="BZ661" s="33"/>
      <c r="CA661" s="33"/>
      <c r="CB661" s="33"/>
      <c r="CC661" s="33"/>
      <c r="CD661" s="33"/>
      <c r="CE661" s="33"/>
      <c r="CF661" s="33"/>
      <c r="CG661" s="33"/>
      <c r="CH661" s="33"/>
      <c r="CI661" s="33"/>
      <c r="CJ661" s="33"/>
      <c r="CK661" s="33"/>
      <c r="CL661" s="33"/>
      <c r="CM661" s="33"/>
      <c r="CN661" s="33"/>
      <c r="CO661" s="33"/>
      <c r="CP661" s="33"/>
    </row>
    <row r="662" spans="1:94" x14ac:dyDescent="0.25">
      <c r="A662" s="88"/>
      <c r="M662" s="69"/>
      <c r="N662" s="33"/>
      <c r="O662" s="33"/>
      <c r="P662" s="33"/>
      <c r="Q662" s="33"/>
      <c r="R662" s="33"/>
      <c r="S662" s="33"/>
      <c r="T662" s="33"/>
      <c r="U662" s="33"/>
      <c r="V662" s="33"/>
      <c r="W662" s="33"/>
      <c r="X662" s="33"/>
      <c r="Y662" s="33"/>
      <c r="Z662" s="33"/>
      <c r="AA662" s="33"/>
      <c r="AB662" s="33"/>
      <c r="AC662" s="33"/>
      <c r="AD662" s="33"/>
      <c r="AE662" s="33"/>
      <c r="AF662" s="33"/>
      <c r="AG662" s="33"/>
      <c r="AH662" s="33"/>
      <c r="AI662" s="33"/>
      <c r="AJ662" s="33"/>
      <c r="AK662" s="33"/>
      <c r="AL662" s="33"/>
      <c r="AM662" s="33"/>
      <c r="AN662" s="33"/>
      <c r="AO662" s="33"/>
      <c r="AP662" s="33"/>
      <c r="AQ662" s="33"/>
      <c r="AR662" s="33"/>
      <c r="AS662" s="33"/>
      <c r="AT662" s="33"/>
      <c r="AU662" s="33"/>
      <c r="AV662" s="33"/>
      <c r="AW662" s="33"/>
      <c r="AX662" s="33"/>
      <c r="AY662" s="33"/>
      <c r="AZ662" s="33"/>
      <c r="BA662" s="33"/>
      <c r="BB662" s="33"/>
      <c r="BC662" s="33"/>
      <c r="BD662" s="33"/>
      <c r="BE662" s="33"/>
      <c r="BF662" s="33"/>
      <c r="BG662" s="33"/>
      <c r="BH662" s="33"/>
      <c r="BI662" s="33"/>
      <c r="BJ662" s="33"/>
      <c r="BK662" s="33"/>
      <c r="BL662" s="33"/>
      <c r="BM662" s="33"/>
      <c r="BN662" s="33"/>
      <c r="BO662" s="33"/>
      <c r="BP662" s="33"/>
      <c r="BQ662" s="33"/>
      <c r="BR662" s="33"/>
      <c r="BS662" s="33"/>
      <c r="BT662" s="33"/>
      <c r="BU662" s="33"/>
      <c r="BV662" s="33"/>
      <c r="BW662" s="33"/>
      <c r="BX662" s="33"/>
      <c r="BY662" s="33"/>
      <c r="BZ662" s="33"/>
      <c r="CA662" s="33"/>
      <c r="CB662" s="33"/>
      <c r="CC662" s="33"/>
      <c r="CD662" s="33"/>
      <c r="CE662" s="33"/>
      <c r="CF662" s="33"/>
      <c r="CG662" s="33"/>
      <c r="CH662" s="33"/>
      <c r="CI662" s="33"/>
      <c r="CJ662" s="33"/>
      <c r="CK662" s="33"/>
      <c r="CL662" s="33"/>
      <c r="CM662" s="33"/>
      <c r="CN662" s="33"/>
      <c r="CO662" s="33"/>
      <c r="CP662" s="33"/>
    </row>
    <row r="663" spans="1:94" x14ac:dyDescent="0.25">
      <c r="A663" s="88"/>
      <c r="M663" s="69"/>
      <c r="N663" s="33"/>
      <c r="O663" s="33"/>
      <c r="P663" s="33"/>
      <c r="Q663" s="33"/>
      <c r="R663" s="33"/>
      <c r="S663" s="33"/>
      <c r="T663" s="33"/>
      <c r="U663" s="33"/>
      <c r="V663" s="33"/>
      <c r="W663" s="33"/>
      <c r="X663" s="33"/>
      <c r="Y663" s="33"/>
      <c r="Z663" s="33"/>
      <c r="AA663" s="33"/>
      <c r="AB663" s="33"/>
      <c r="AC663" s="33"/>
      <c r="AD663" s="33"/>
      <c r="AE663" s="33"/>
      <c r="AF663" s="33"/>
      <c r="AG663" s="33"/>
      <c r="AH663" s="33"/>
      <c r="AI663" s="33"/>
      <c r="AJ663" s="33"/>
      <c r="AK663" s="33"/>
      <c r="AL663" s="33"/>
      <c r="AM663" s="33"/>
      <c r="AN663" s="33"/>
      <c r="AO663" s="33"/>
      <c r="AP663" s="33"/>
      <c r="AQ663" s="33"/>
      <c r="AR663" s="33"/>
      <c r="AS663" s="33"/>
      <c r="AT663" s="33"/>
      <c r="AU663" s="33"/>
      <c r="AV663" s="33"/>
      <c r="AW663" s="33"/>
      <c r="AX663" s="33"/>
      <c r="AY663" s="33"/>
      <c r="AZ663" s="33"/>
      <c r="BA663" s="33"/>
      <c r="BB663" s="33"/>
      <c r="BC663" s="33"/>
      <c r="BD663" s="33"/>
      <c r="BE663" s="33"/>
      <c r="BF663" s="33"/>
      <c r="BG663" s="33"/>
      <c r="BH663" s="33"/>
      <c r="BI663" s="33"/>
      <c r="BJ663" s="33"/>
      <c r="BK663" s="33"/>
      <c r="BL663" s="33"/>
      <c r="BM663" s="33"/>
      <c r="BN663" s="33"/>
      <c r="BO663" s="33"/>
      <c r="BP663" s="33"/>
      <c r="BQ663" s="33"/>
      <c r="BR663" s="33"/>
      <c r="BS663" s="33"/>
      <c r="BT663" s="33"/>
      <c r="BU663" s="33"/>
      <c r="BV663" s="33"/>
      <c r="BW663" s="33"/>
      <c r="BX663" s="33"/>
      <c r="BY663" s="33"/>
      <c r="BZ663" s="33"/>
      <c r="CA663" s="33"/>
      <c r="CB663" s="33"/>
      <c r="CC663" s="33"/>
      <c r="CD663" s="33"/>
      <c r="CE663" s="33"/>
      <c r="CF663" s="33"/>
      <c r="CG663" s="33"/>
      <c r="CH663" s="33"/>
      <c r="CI663" s="33"/>
      <c r="CJ663" s="33"/>
      <c r="CK663" s="33"/>
      <c r="CL663" s="33"/>
      <c r="CM663" s="33"/>
      <c r="CN663" s="33"/>
      <c r="CO663" s="33"/>
      <c r="CP663" s="33"/>
    </row>
    <row r="664" spans="1:94" x14ac:dyDescent="0.25">
      <c r="A664" s="88"/>
      <c r="M664" s="69"/>
      <c r="N664" s="33"/>
      <c r="O664" s="33"/>
      <c r="P664" s="33"/>
      <c r="Q664" s="33"/>
      <c r="R664" s="33"/>
      <c r="S664" s="33"/>
      <c r="T664" s="33"/>
      <c r="U664" s="33"/>
      <c r="V664" s="33"/>
      <c r="W664" s="33"/>
      <c r="X664" s="33"/>
      <c r="Y664" s="33"/>
      <c r="Z664" s="33"/>
      <c r="AA664" s="33"/>
      <c r="AB664" s="33"/>
      <c r="AC664" s="33"/>
      <c r="AD664" s="33"/>
      <c r="AE664" s="33"/>
      <c r="AF664" s="33"/>
      <c r="AG664" s="33"/>
      <c r="AH664" s="33"/>
      <c r="AI664" s="33"/>
      <c r="AJ664" s="33"/>
      <c r="AK664" s="33"/>
      <c r="AL664" s="33"/>
      <c r="AM664" s="33"/>
      <c r="AN664" s="33"/>
      <c r="AO664" s="33"/>
      <c r="AP664" s="33"/>
      <c r="AQ664" s="33"/>
      <c r="AR664" s="33"/>
      <c r="AS664" s="33"/>
      <c r="AT664" s="33"/>
      <c r="AU664" s="33"/>
      <c r="AV664" s="33"/>
      <c r="AW664" s="33"/>
      <c r="AX664" s="33"/>
      <c r="AY664" s="33"/>
      <c r="AZ664" s="33"/>
      <c r="BA664" s="33"/>
      <c r="BB664" s="33"/>
      <c r="BC664" s="33"/>
      <c r="BD664" s="33"/>
      <c r="BE664" s="33"/>
      <c r="BF664" s="33"/>
      <c r="BG664" s="33"/>
      <c r="BH664" s="33"/>
      <c r="BI664" s="33"/>
      <c r="BJ664" s="33"/>
      <c r="BK664" s="33"/>
      <c r="BL664" s="33"/>
      <c r="BM664" s="33"/>
      <c r="BN664" s="33"/>
      <c r="BO664" s="33"/>
      <c r="BP664" s="33"/>
      <c r="BQ664" s="33"/>
      <c r="BR664" s="33"/>
      <c r="BS664" s="33"/>
      <c r="BT664" s="33"/>
      <c r="BU664" s="33"/>
      <c r="BV664" s="33"/>
      <c r="BW664" s="33"/>
      <c r="BX664" s="33"/>
      <c r="BY664" s="33"/>
      <c r="BZ664" s="33"/>
      <c r="CA664" s="33"/>
      <c r="CB664" s="33"/>
      <c r="CC664" s="33"/>
      <c r="CD664" s="33"/>
      <c r="CE664" s="33"/>
      <c r="CF664" s="33"/>
      <c r="CG664" s="33"/>
      <c r="CH664" s="33"/>
      <c r="CI664" s="33"/>
      <c r="CJ664" s="33"/>
      <c r="CK664" s="33"/>
      <c r="CL664" s="33"/>
      <c r="CM664" s="33"/>
      <c r="CN664" s="33"/>
      <c r="CO664" s="33"/>
      <c r="CP664" s="33"/>
    </row>
    <row r="665" spans="1:94" x14ac:dyDescent="0.25">
      <c r="A665" s="88"/>
      <c r="M665" s="69"/>
      <c r="N665" s="33"/>
      <c r="O665" s="33"/>
      <c r="P665" s="33"/>
      <c r="Q665" s="33"/>
      <c r="R665" s="33"/>
      <c r="S665" s="33"/>
      <c r="T665" s="33"/>
      <c r="U665" s="33"/>
      <c r="V665" s="33"/>
      <c r="W665" s="33"/>
      <c r="X665" s="33"/>
      <c r="Y665" s="33"/>
      <c r="Z665" s="33"/>
      <c r="AA665" s="33"/>
      <c r="AB665" s="33"/>
      <c r="AC665" s="33"/>
      <c r="AD665" s="33"/>
      <c r="AE665" s="33"/>
      <c r="AF665" s="33"/>
      <c r="AG665" s="33"/>
      <c r="AH665" s="33"/>
      <c r="AI665" s="33"/>
      <c r="AJ665" s="33"/>
      <c r="AK665" s="33"/>
      <c r="AL665" s="33"/>
      <c r="AM665" s="33"/>
      <c r="AN665" s="33"/>
      <c r="AO665" s="33"/>
      <c r="AP665" s="33"/>
      <c r="AQ665" s="33"/>
      <c r="AR665" s="33"/>
      <c r="AS665" s="33"/>
      <c r="AT665" s="33"/>
      <c r="AU665" s="33"/>
      <c r="AV665" s="33"/>
      <c r="AW665" s="33"/>
      <c r="AX665" s="33"/>
      <c r="AY665" s="33"/>
      <c r="AZ665" s="33"/>
      <c r="BA665" s="33"/>
      <c r="BB665" s="33"/>
      <c r="BC665" s="33"/>
      <c r="BD665" s="33"/>
      <c r="BE665" s="33"/>
      <c r="BF665" s="33"/>
      <c r="BG665" s="33"/>
      <c r="BH665" s="33"/>
      <c r="BI665" s="33"/>
      <c r="BJ665" s="33"/>
      <c r="BK665" s="33"/>
      <c r="BL665" s="33"/>
      <c r="BM665" s="33"/>
      <c r="BN665" s="33"/>
      <c r="BO665" s="33"/>
      <c r="BP665" s="33"/>
      <c r="BQ665" s="33"/>
      <c r="BR665" s="33"/>
      <c r="BS665" s="33"/>
      <c r="BT665" s="33"/>
      <c r="BU665" s="33"/>
      <c r="BV665" s="33"/>
      <c r="BW665" s="33"/>
      <c r="BX665" s="33"/>
      <c r="BY665" s="33"/>
      <c r="BZ665" s="33"/>
      <c r="CA665" s="33"/>
      <c r="CB665" s="33"/>
      <c r="CC665" s="33"/>
      <c r="CD665" s="33"/>
      <c r="CE665" s="33"/>
      <c r="CF665" s="33"/>
      <c r="CG665" s="33"/>
      <c r="CH665" s="33"/>
      <c r="CI665" s="33"/>
      <c r="CJ665" s="33"/>
      <c r="CK665" s="33"/>
      <c r="CL665" s="33"/>
      <c r="CM665" s="33"/>
      <c r="CN665" s="33"/>
      <c r="CO665" s="33"/>
      <c r="CP665" s="33"/>
    </row>
    <row r="666" spans="1:94" x14ac:dyDescent="0.25">
      <c r="A666" s="88"/>
      <c r="M666" s="69"/>
      <c r="N666" s="33"/>
      <c r="O666" s="33"/>
      <c r="P666" s="33"/>
      <c r="Q666" s="33"/>
      <c r="R666" s="33"/>
      <c r="S666" s="33"/>
      <c r="T666" s="33"/>
      <c r="U666" s="33"/>
      <c r="V666" s="33"/>
      <c r="W666" s="33"/>
      <c r="X666" s="33"/>
      <c r="Y666" s="33"/>
      <c r="Z666" s="33"/>
      <c r="AA666" s="33"/>
      <c r="AB666" s="33"/>
      <c r="AC666" s="33"/>
      <c r="AD666" s="33"/>
      <c r="AE666" s="33"/>
      <c r="AF666" s="33"/>
      <c r="AG666" s="33"/>
      <c r="AH666" s="33"/>
      <c r="AI666" s="33"/>
      <c r="AJ666" s="33"/>
      <c r="AK666" s="33"/>
      <c r="AL666" s="33"/>
      <c r="AM666" s="33"/>
      <c r="AN666" s="33"/>
      <c r="AO666" s="33"/>
      <c r="AP666" s="33"/>
      <c r="AQ666" s="33"/>
      <c r="AR666" s="33"/>
      <c r="AS666" s="33"/>
      <c r="AT666" s="33"/>
      <c r="AU666" s="33"/>
      <c r="AV666" s="33"/>
      <c r="AW666" s="33"/>
      <c r="AX666" s="33"/>
      <c r="AY666" s="33"/>
      <c r="AZ666" s="33"/>
      <c r="BA666" s="33"/>
      <c r="BB666" s="33"/>
      <c r="BC666" s="33"/>
      <c r="BD666" s="33"/>
      <c r="BE666" s="33"/>
      <c r="BF666" s="33"/>
      <c r="BG666" s="33"/>
      <c r="BH666" s="33"/>
      <c r="BI666" s="33"/>
      <c r="BJ666" s="33"/>
      <c r="BK666" s="33"/>
      <c r="BL666" s="33"/>
      <c r="BM666" s="33"/>
      <c r="BN666" s="33"/>
      <c r="BO666" s="33"/>
      <c r="BP666" s="33"/>
      <c r="BQ666" s="33"/>
      <c r="BR666" s="33"/>
      <c r="BS666" s="33"/>
      <c r="BT666" s="33"/>
      <c r="BU666" s="33"/>
      <c r="BV666" s="33"/>
      <c r="BW666" s="33"/>
      <c r="BX666" s="33"/>
      <c r="BY666" s="33"/>
      <c r="BZ666" s="33"/>
      <c r="CA666" s="33"/>
      <c r="CB666" s="33"/>
      <c r="CC666" s="33"/>
      <c r="CD666" s="33"/>
      <c r="CE666" s="33"/>
      <c r="CF666" s="33"/>
      <c r="CG666" s="33"/>
      <c r="CH666" s="33"/>
      <c r="CI666" s="33"/>
      <c r="CJ666" s="33"/>
      <c r="CK666" s="33"/>
      <c r="CL666" s="33"/>
      <c r="CM666" s="33"/>
      <c r="CN666" s="33"/>
      <c r="CO666" s="33"/>
      <c r="CP666" s="33"/>
    </row>
    <row r="667" spans="1:94" x14ac:dyDescent="0.25">
      <c r="A667" s="88"/>
      <c r="M667" s="69"/>
      <c r="N667" s="33"/>
      <c r="O667" s="33"/>
      <c r="P667" s="33"/>
      <c r="Q667" s="33"/>
      <c r="R667" s="33"/>
      <c r="S667" s="33"/>
      <c r="T667" s="33"/>
      <c r="U667" s="33"/>
      <c r="V667" s="33"/>
      <c r="W667" s="33"/>
      <c r="X667" s="33"/>
      <c r="Y667" s="33"/>
      <c r="Z667" s="33"/>
      <c r="AA667" s="33"/>
      <c r="AB667" s="33"/>
      <c r="AC667" s="33"/>
      <c r="AD667" s="33"/>
      <c r="AE667" s="33"/>
      <c r="AF667" s="33"/>
      <c r="AG667" s="33"/>
      <c r="AH667" s="33"/>
      <c r="AI667" s="33"/>
      <c r="AJ667" s="33"/>
      <c r="AK667" s="33"/>
      <c r="AL667" s="33"/>
      <c r="AM667" s="33"/>
      <c r="AN667" s="33"/>
      <c r="AO667" s="33"/>
      <c r="AP667" s="33"/>
      <c r="AQ667" s="33"/>
      <c r="AR667" s="33"/>
      <c r="AS667" s="33"/>
      <c r="AT667" s="33"/>
      <c r="AU667" s="33"/>
      <c r="AV667" s="33"/>
      <c r="AW667" s="33"/>
      <c r="AX667" s="33"/>
      <c r="AY667" s="33"/>
      <c r="AZ667" s="33"/>
      <c r="BA667" s="33"/>
      <c r="BB667" s="33"/>
      <c r="BC667" s="33"/>
      <c r="BD667" s="33"/>
      <c r="BE667" s="33"/>
      <c r="BF667" s="33"/>
      <c r="BG667" s="33"/>
      <c r="BH667" s="33"/>
      <c r="BI667" s="33"/>
      <c r="BJ667" s="33"/>
      <c r="BK667" s="33"/>
      <c r="BL667" s="33"/>
      <c r="BM667" s="33"/>
      <c r="BN667" s="33"/>
      <c r="BO667" s="33"/>
      <c r="BP667" s="33"/>
      <c r="BQ667" s="33"/>
      <c r="BR667" s="33"/>
      <c r="BS667" s="33"/>
      <c r="BT667" s="33"/>
      <c r="BU667" s="33"/>
      <c r="BV667" s="33"/>
      <c r="BW667" s="33"/>
      <c r="BX667" s="33"/>
      <c r="BY667" s="33"/>
      <c r="BZ667" s="33"/>
      <c r="CA667" s="33"/>
      <c r="CB667" s="33"/>
      <c r="CC667" s="33"/>
      <c r="CD667" s="33"/>
      <c r="CE667" s="33"/>
      <c r="CF667" s="33"/>
      <c r="CG667" s="33"/>
      <c r="CH667" s="33"/>
      <c r="CI667" s="33"/>
      <c r="CJ667" s="33"/>
      <c r="CK667" s="33"/>
      <c r="CL667" s="33"/>
      <c r="CM667" s="33"/>
      <c r="CN667" s="33"/>
      <c r="CO667" s="33"/>
      <c r="CP667" s="33"/>
    </row>
    <row r="668" spans="1:94" x14ac:dyDescent="0.25">
      <c r="A668" s="88"/>
      <c r="M668" s="69"/>
      <c r="N668" s="33"/>
      <c r="O668" s="33"/>
      <c r="P668" s="33"/>
      <c r="Q668" s="33"/>
      <c r="R668" s="33"/>
      <c r="S668" s="33"/>
      <c r="T668" s="33"/>
      <c r="U668" s="33"/>
      <c r="V668" s="33"/>
      <c r="W668" s="33"/>
      <c r="X668" s="33"/>
      <c r="Y668" s="33"/>
      <c r="Z668" s="33"/>
      <c r="AA668" s="33"/>
      <c r="AB668" s="33"/>
      <c r="AC668" s="33"/>
      <c r="AD668" s="33"/>
      <c r="AE668" s="33"/>
      <c r="AF668" s="33"/>
      <c r="AG668" s="33"/>
      <c r="AH668" s="33"/>
      <c r="AI668" s="33"/>
      <c r="AJ668" s="33"/>
      <c r="AK668" s="33"/>
      <c r="AL668" s="33"/>
      <c r="AM668" s="33"/>
      <c r="AN668" s="33"/>
      <c r="AO668" s="33"/>
      <c r="AP668" s="33"/>
      <c r="AQ668" s="33"/>
      <c r="AR668" s="33"/>
      <c r="AS668" s="33"/>
      <c r="AT668" s="33"/>
      <c r="AU668" s="33"/>
      <c r="AV668" s="33"/>
      <c r="AW668" s="33"/>
      <c r="AX668" s="33"/>
      <c r="AY668" s="33"/>
      <c r="AZ668" s="33"/>
      <c r="BA668" s="33"/>
      <c r="BB668" s="33"/>
      <c r="BC668" s="33"/>
      <c r="BD668" s="33"/>
      <c r="BE668" s="33"/>
      <c r="BF668" s="33"/>
      <c r="BG668" s="33"/>
      <c r="BH668" s="33"/>
      <c r="BI668" s="33"/>
      <c r="BJ668" s="33"/>
      <c r="BK668" s="33"/>
      <c r="BL668" s="33"/>
      <c r="BM668" s="33"/>
      <c r="BN668" s="33"/>
      <c r="BO668" s="33"/>
      <c r="BP668" s="33"/>
      <c r="BQ668" s="33"/>
      <c r="BR668" s="33"/>
      <c r="BS668" s="33"/>
      <c r="BT668" s="33"/>
      <c r="BU668" s="33"/>
      <c r="BV668" s="33"/>
      <c r="BW668" s="33"/>
      <c r="BX668" s="33"/>
      <c r="BY668" s="33"/>
      <c r="BZ668" s="33"/>
      <c r="CA668" s="33"/>
      <c r="CB668" s="33"/>
      <c r="CC668" s="33"/>
      <c r="CD668" s="33"/>
      <c r="CE668" s="33"/>
      <c r="CF668" s="33"/>
      <c r="CG668" s="33"/>
      <c r="CH668" s="33"/>
      <c r="CI668" s="33"/>
      <c r="CJ668" s="33"/>
      <c r="CK668" s="33"/>
      <c r="CL668" s="33"/>
      <c r="CM668" s="33"/>
      <c r="CN668" s="33"/>
      <c r="CO668" s="33"/>
      <c r="CP668" s="33"/>
    </row>
    <row r="669" spans="1:94" x14ac:dyDescent="0.25">
      <c r="A669" s="88"/>
      <c r="M669" s="69"/>
      <c r="N669" s="33"/>
      <c r="O669" s="33"/>
      <c r="P669" s="33"/>
      <c r="Q669" s="33"/>
      <c r="R669" s="33"/>
      <c r="S669" s="33"/>
      <c r="T669" s="33"/>
      <c r="U669" s="33"/>
      <c r="V669" s="33"/>
      <c r="W669" s="33"/>
      <c r="X669" s="33"/>
      <c r="Y669" s="33"/>
      <c r="Z669" s="33"/>
      <c r="AA669" s="33"/>
      <c r="AB669" s="33"/>
      <c r="AC669" s="33"/>
      <c r="AD669" s="33"/>
      <c r="AE669" s="33"/>
      <c r="AF669" s="33"/>
      <c r="AG669" s="33"/>
      <c r="AH669" s="33"/>
      <c r="AI669" s="33"/>
      <c r="AJ669" s="33"/>
      <c r="AK669" s="33"/>
      <c r="AL669" s="33"/>
      <c r="AM669" s="33"/>
      <c r="AN669" s="33"/>
      <c r="AO669" s="33"/>
      <c r="AP669" s="33"/>
      <c r="AQ669" s="33"/>
      <c r="AR669" s="33"/>
      <c r="AS669" s="33"/>
      <c r="AT669" s="33"/>
      <c r="AU669" s="33"/>
      <c r="AV669" s="33"/>
      <c r="AW669" s="33"/>
      <c r="AX669" s="33"/>
      <c r="AY669" s="33"/>
      <c r="AZ669" s="33"/>
      <c r="BA669" s="33"/>
      <c r="BB669" s="33"/>
      <c r="BC669" s="33"/>
      <c r="BD669" s="33"/>
      <c r="BE669" s="33"/>
      <c r="BF669" s="33"/>
      <c r="BG669" s="33"/>
      <c r="BH669" s="33"/>
      <c r="BI669" s="33"/>
      <c r="BJ669" s="33"/>
      <c r="BK669" s="33"/>
      <c r="BL669" s="33"/>
      <c r="BM669" s="33"/>
      <c r="BN669" s="33"/>
      <c r="BO669" s="33"/>
      <c r="BP669" s="33"/>
      <c r="BQ669" s="33"/>
      <c r="BR669" s="33"/>
      <c r="BS669" s="33"/>
      <c r="BT669" s="33"/>
      <c r="BU669" s="33"/>
      <c r="BV669" s="33"/>
      <c r="BW669" s="33"/>
      <c r="BX669" s="33"/>
      <c r="BY669" s="33"/>
      <c r="BZ669" s="33"/>
      <c r="CA669" s="33"/>
      <c r="CB669" s="33"/>
      <c r="CC669" s="33"/>
      <c r="CD669" s="33"/>
      <c r="CE669" s="33"/>
      <c r="CF669" s="33"/>
      <c r="CG669" s="33"/>
      <c r="CH669" s="33"/>
      <c r="CI669" s="33"/>
      <c r="CJ669" s="33"/>
      <c r="CK669" s="33"/>
      <c r="CL669" s="33"/>
      <c r="CM669" s="33"/>
      <c r="CN669" s="33"/>
      <c r="CO669" s="33"/>
      <c r="CP669" s="33"/>
    </row>
    <row r="670" spans="1:94" x14ac:dyDescent="0.25">
      <c r="A670" s="88"/>
      <c r="M670" s="69"/>
      <c r="N670" s="33"/>
      <c r="O670" s="33"/>
      <c r="P670" s="33"/>
      <c r="Q670" s="33"/>
      <c r="R670" s="33"/>
      <c r="S670" s="33"/>
      <c r="T670" s="33"/>
      <c r="U670" s="33"/>
      <c r="V670" s="33"/>
      <c r="W670" s="33"/>
      <c r="X670" s="33"/>
      <c r="Y670" s="33"/>
      <c r="Z670" s="33"/>
      <c r="AA670" s="33"/>
      <c r="AB670" s="33"/>
      <c r="AC670" s="33"/>
      <c r="AD670" s="33"/>
      <c r="AE670" s="33"/>
      <c r="AF670" s="33"/>
      <c r="AG670" s="33"/>
      <c r="AH670" s="33"/>
      <c r="AI670" s="33"/>
      <c r="AJ670" s="33"/>
      <c r="AK670" s="33"/>
      <c r="AL670" s="33"/>
      <c r="AM670" s="33"/>
      <c r="AN670" s="33"/>
      <c r="AO670" s="33"/>
      <c r="AP670" s="33"/>
      <c r="AQ670" s="33"/>
      <c r="AR670" s="33"/>
      <c r="AS670" s="33"/>
      <c r="AT670" s="33"/>
      <c r="AU670" s="33"/>
      <c r="AV670" s="33"/>
      <c r="AW670" s="33"/>
      <c r="AX670" s="33"/>
      <c r="AY670" s="33"/>
      <c r="AZ670" s="33"/>
      <c r="BA670" s="33"/>
      <c r="BB670" s="33"/>
      <c r="BC670" s="33"/>
      <c r="BD670" s="33"/>
      <c r="BE670" s="33"/>
      <c r="BF670" s="33"/>
      <c r="BG670" s="33"/>
      <c r="BH670" s="33"/>
      <c r="BI670" s="33"/>
      <c r="BJ670" s="33"/>
      <c r="BK670" s="33"/>
      <c r="BL670" s="33"/>
      <c r="BM670" s="33"/>
      <c r="BN670" s="33"/>
      <c r="BO670" s="33"/>
      <c r="BP670" s="33"/>
      <c r="BQ670" s="33"/>
      <c r="BR670" s="33"/>
      <c r="BS670" s="33"/>
      <c r="BT670" s="33"/>
      <c r="BU670" s="33"/>
      <c r="BV670" s="33"/>
      <c r="BW670" s="33"/>
      <c r="BX670" s="33"/>
      <c r="BY670" s="33"/>
      <c r="BZ670" s="33"/>
      <c r="CA670" s="33"/>
      <c r="CB670" s="33"/>
      <c r="CC670" s="33"/>
      <c r="CD670" s="33"/>
      <c r="CE670" s="33"/>
      <c r="CF670" s="33"/>
      <c r="CG670" s="33"/>
      <c r="CH670" s="33"/>
      <c r="CI670" s="33"/>
      <c r="CJ670" s="33"/>
      <c r="CK670" s="33"/>
      <c r="CL670" s="33"/>
      <c r="CM670" s="33"/>
      <c r="CN670" s="33"/>
      <c r="CO670" s="33"/>
      <c r="CP670" s="33"/>
    </row>
    <row r="671" spans="1:94" x14ac:dyDescent="0.25">
      <c r="A671" s="88"/>
      <c r="M671" s="69"/>
      <c r="N671" s="33"/>
      <c r="O671" s="33"/>
      <c r="P671" s="33"/>
      <c r="Q671" s="33"/>
      <c r="R671" s="33"/>
      <c r="S671" s="33"/>
      <c r="T671" s="33"/>
      <c r="U671" s="33"/>
      <c r="V671" s="33"/>
      <c r="W671" s="33"/>
      <c r="X671" s="33"/>
      <c r="Y671" s="33"/>
      <c r="Z671" s="33"/>
      <c r="AA671" s="33"/>
      <c r="AB671" s="33"/>
      <c r="AC671" s="33"/>
      <c r="AD671" s="33"/>
      <c r="AE671" s="33"/>
      <c r="AF671" s="33"/>
      <c r="AG671" s="33"/>
      <c r="AH671" s="33"/>
      <c r="AI671" s="33"/>
      <c r="AJ671" s="33"/>
      <c r="AK671" s="33"/>
      <c r="AL671" s="33"/>
      <c r="AM671" s="33"/>
      <c r="AN671" s="33"/>
      <c r="AO671" s="33"/>
      <c r="AP671" s="33"/>
      <c r="AQ671" s="33"/>
      <c r="AR671" s="33"/>
      <c r="AS671" s="33"/>
      <c r="AT671" s="33"/>
      <c r="AU671" s="33"/>
      <c r="AV671" s="33"/>
      <c r="AW671" s="33"/>
      <c r="AX671" s="33"/>
      <c r="AY671" s="33"/>
      <c r="AZ671" s="33"/>
      <c r="BA671" s="33"/>
      <c r="BB671" s="33"/>
      <c r="BC671" s="33"/>
      <c r="BD671" s="33"/>
      <c r="BE671" s="33"/>
      <c r="BF671" s="33"/>
      <c r="BG671" s="33"/>
      <c r="BH671" s="33"/>
      <c r="BI671" s="33"/>
      <c r="BJ671" s="33"/>
      <c r="BK671" s="33"/>
      <c r="BL671" s="33"/>
      <c r="BM671" s="33"/>
      <c r="BN671" s="33"/>
      <c r="BO671" s="33"/>
      <c r="BP671" s="33"/>
      <c r="BQ671" s="33"/>
      <c r="BR671" s="33"/>
      <c r="BS671" s="33"/>
      <c r="BT671" s="33"/>
      <c r="BU671" s="33"/>
      <c r="BV671" s="33"/>
      <c r="BW671" s="33"/>
      <c r="BX671" s="33"/>
      <c r="BY671" s="33"/>
      <c r="BZ671" s="33"/>
      <c r="CA671" s="33"/>
      <c r="CB671" s="33"/>
      <c r="CC671" s="33"/>
      <c r="CD671" s="33"/>
      <c r="CE671" s="33"/>
      <c r="CF671" s="33"/>
      <c r="CG671" s="33"/>
      <c r="CH671" s="33"/>
      <c r="CI671" s="33"/>
      <c r="CJ671" s="33"/>
      <c r="CK671" s="33"/>
      <c r="CL671" s="33"/>
      <c r="CM671" s="33"/>
      <c r="CN671" s="33"/>
      <c r="CO671" s="33"/>
      <c r="CP671" s="33"/>
    </row>
    <row r="672" spans="1:94" x14ac:dyDescent="0.25">
      <c r="A672" s="88"/>
      <c r="M672" s="69"/>
      <c r="N672" s="33"/>
      <c r="O672" s="33"/>
      <c r="P672" s="33"/>
      <c r="Q672" s="33"/>
      <c r="R672" s="33"/>
      <c r="S672" s="33"/>
      <c r="T672" s="33"/>
      <c r="U672" s="33"/>
      <c r="V672" s="33"/>
      <c r="W672" s="33"/>
      <c r="X672" s="33"/>
      <c r="Y672" s="33"/>
      <c r="Z672" s="33"/>
      <c r="AA672" s="33"/>
      <c r="AB672" s="33"/>
      <c r="AC672" s="33"/>
      <c r="AD672" s="33"/>
      <c r="AE672" s="33"/>
      <c r="AF672" s="33"/>
      <c r="AG672" s="33"/>
      <c r="AH672" s="33"/>
      <c r="AI672" s="33"/>
      <c r="AJ672" s="33"/>
      <c r="AK672" s="33"/>
      <c r="AL672" s="33"/>
      <c r="AM672" s="33"/>
      <c r="AN672" s="33"/>
      <c r="AO672" s="33"/>
      <c r="AP672" s="33"/>
      <c r="AQ672" s="33"/>
      <c r="AR672" s="33"/>
      <c r="AS672" s="33"/>
      <c r="AT672" s="33"/>
      <c r="AU672" s="33"/>
      <c r="AV672" s="33"/>
      <c r="AW672" s="33"/>
      <c r="AX672" s="33"/>
      <c r="AY672" s="33"/>
      <c r="AZ672" s="33"/>
      <c r="BA672" s="33"/>
      <c r="BB672" s="33"/>
      <c r="BC672" s="33"/>
      <c r="BD672" s="33"/>
      <c r="BE672" s="33"/>
      <c r="BF672" s="33"/>
      <c r="BG672" s="33"/>
      <c r="BH672" s="33"/>
      <c r="BI672" s="33"/>
      <c r="BJ672" s="33"/>
      <c r="BK672" s="33"/>
      <c r="BL672" s="33"/>
      <c r="BM672" s="33"/>
      <c r="BN672" s="33"/>
      <c r="BO672" s="33"/>
      <c r="BP672" s="33"/>
      <c r="BQ672" s="33"/>
      <c r="BR672" s="33"/>
      <c r="BS672" s="33"/>
      <c r="BT672" s="33"/>
      <c r="BU672" s="33"/>
      <c r="BV672" s="33"/>
      <c r="BW672" s="33"/>
      <c r="BX672" s="33"/>
      <c r="BY672" s="33"/>
      <c r="BZ672" s="33"/>
      <c r="CA672" s="33"/>
      <c r="CB672" s="33"/>
      <c r="CC672" s="33"/>
      <c r="CD672" s="33"/>
      <c r="CE672" s="33"/>
      <c r="CF672" s="33"/>
      <c r="CG672" s="33"/>
      <c r="CH672" s="33"/>
      <c r="CI672" s="33"/>
      <c r="CJ672" s="33"/>
      <c r="CK672" s="33"/>
      <c r="CL672" s="33"/>
      <c r="CM672" s="33"/>
      <c r="CN672" s="33"/>
      <c r="CO672" s="33"/>
      <c r="CP672" s="33"/>
    </row>
    <row r="673" spans="1:94" x14ac:dyDescent="0.25">
      <c r="A673" s="88"/>
      <c r="M673" s="69"/>
      <c r="N673" s="33"/>
      <c r="O673" s="33"/>
      <c r="P673" s="33"/>
      <c r="Q673" s="33"/>
      <c r="R673" s="33"/>
      <c r="S673" s="33"/>
      <c r="T673" s="33"/>
      <c r="U673" s="33"/>
      <c r="V673" s="33"/>
      <c r="W673" s="33"/>
      <c r="X673" s="33"/>
      <c r="Y673" s="33"/>
      <c r="Z673" s="33"/>
      <c r="AA673" s="33"/>
      <c r="AB673" s="33"/>
      <c r="AC673" s="33"/>
      <c r="AD673" s="33"/>
      <c r="AE673" s="33"/>
      <c r="AF673" s="33"/>
      <c r="AG673" s="33"/>
      <c r="AH673" s="33"/>
      <c r="AI673" s="33"/>
      <c r="AJ673" s="33"/>
      <c r="AK673" s="33"/>
      <c r="AL673" s="33"/>
      <c r="AM673" s="33"/>
      <c r="AN673" s="33"/>
      <c r="AO673" s="33"/>
      <c r="AP673" s="33"/>
      <c r="AQ673" s="33"/>
      <c r="AR673" s="33"/>
      <c r="AS673" s="33"/>
      <c r="AT673" s="33"/>
      <c r="AU673" s="33"/>
      <c r="AV673" s="33"/>
      <c r="AW673" s="33"/>
      <c r="AX673" s="33"/>
      <c r="AY673" s="33"/>
      <c r="AZ673" s="33"/>
      <c r="BA673" s="33"/>
      <c r="BB673" s="33"/>
      <c r="BC673" s="33"/>
      <c r="BD673" s="33"/>
      <c r="BE673" s="33"/>
      <c r="BF673" s="33"/>
      <c r="BG673" s="33"/>
      <c r="BH673" s="33"/>
      <c r="BI673" s="33"/>
      <c r="BJ673" s="33"/>
      <c r="BK673" s="33"/>
      <c r="BL673" s="33"/>
      <c r="BM673" s="33"/>
      <c r="BN673" s="33"/>
      <c r="BO673" s="33"/>
      <c r="BP673" s="33"/>
      <c r="BQ673" s="33"/>
      <c r="BR673" s="33"/>
      <c r="BS673" s="33"/>
      <c r="BT673" s="33"/>
      <c r="BU673" s="33"/>
      <c r="BV673" s="33"/>
      <c r="BW673" s="33"/>
      <c r="BX673" s="33"/>
      <c r="BY673" s="33"/>
      <c r="BZ673" s="33"/>
      <c r="CA673" s="33"/>
      <c r="CB673" s="33"/>
      <c r="CC673" s="33"/>
      <c r="CD673" s="33"/>
      <c r="CE673" s="33"/>
      <c r="CF673" s="33"/>
      <c r="CG673" s="33"/>
      <c r="CH673" s="33"/>
      <c r="CI673" s="33"/>
      <c r="CJ673" s="33"/>
      <c r="CK673" s="33"/>
      <c r="CL673" s="33"/>
      <c r="CM673" s="33"/>
      <c r="CN673" s="33"/>
      <c r="CO673" s="33"/>
      <c r="CP673" s="33"/>
    </row>
    <row r="674" spans="1:94" x14ac:dyDescent="0.25">
      <c r="A674" s="88"/>
      <c r="M674" s="69"/>
      <c r="N674" s="33"/>
      <c r="O674" s="33"/>
      <c r="P674" s="33"/>
      <c r="Q674" s="33"/>
      <c r="R674" s="33"/>
      <c r="S674" s="33"/>
      <c r="T674" s="33"/>
      <c r="U674" s="33"/>
      <c r="V674" s="33"/>
      <c r="W674" s="33"/>
      <c r="X674" s="33"/>
      <c r="Y674" s="33"/>
      <c r="Z674" s="33"/>
      <c r="AA674" s="33"/>
      <c r="AB674" s="33"/>
      <c r="AC674" s="33"/>
      <c r="AD674" s="33"/>
      <c r="AE674" s="33"/>
      <c r="AF674" s="33"/>
      <c r="AG674" s="33"/>
      <c r="AH674" s="33"/>
      <c r="AI674" s="33"/>
      <c r="AJ674" s="33"/>
      <c r="AK674" s="33"/>
      <c r="AL674" s="33"/>
      <c r="AM674" s="33"/>
      <c r="AN674" s="33"/>
      <c r="AO674" s="33"/>
      <c r="AP674" s="33"/>
      <c r="AQ674" s="33"/>
      <c r="AR674" s="33"/>
      <c r="AS674" s="33"/>
      <c r="AT674" s="33"/>
      <c r="AU674" s="33"/>
      <c r="AV674" s="33"/>
      <c r="AW674" s="33"/>
      <c r="AX674" s="33"/>
      <c r="AY674" s="33"/>
      <c r="AZ674" s="33"/>
      <c r="BA674" s="33"/>
      <c r="BB674" s="33"/>
      <c r="BC674" s="33"/>
      <c r="BD674" s="33"/>
      <c r="BE674" s="33"/>
      <c r="BF674" s="33"/>
      <c r="BG674" s="33"/>
      <c r="BH674" s="33"/>
      <c r="BI674" s="33"/>
      <c r="BJ674" s="33"/>
      <c r="BK674" s="33"/>
      <c r="BL674" s="33"/>
      <c r="BM674" s="33"/>
      <c r="BN674" s="33"/>
      <c r="BO674" s="33"/>
      <c r="BP674" s="33"/>
      <c r="BQ674" s="33"/>
      <c r="BR674" s="33"/>
      <c r="BS674" s="33"/>
      <c r="BT674" s="33"/>
      <c r="BU674" s="33"/>
      <c r="BV674" s="33"/>
      <c r="BW674" s="33"/>
      <c r="BX674" s="33"/>
      <c r="BY674" s="33"/>
      <c r="BZ674" s="33"/>
      <c r="CA674" s="33"/>
      <c r="CB674" s="33"/>
      <c r="CC674" s="33"/>
      <c r="CD674" s="33"/>
      <c r="CE674" s="33"/>
      <c r="CF674" s="33"/>
      <c r="CG674" s="33"/>
      <c r="CH674" s="33"/>
      <c r="CI674" s="33"/>
      <c r="CJ674" s="33"/>
      <c r="CK674" s="33"/>
      <c r="CL674" s="33"/>
      <c r="CM674" s="33"/>
      <c r="CN674" s="33"/>
      <c r="CO674" s="33"/>
      <c r="CP674" s="33"/>
    </row>
    <row r="675" spans="1:94" x14ac:dyDescent="0.25">
      <c r="A675" s="88"/>
      <c r="M675" s="69"/>
      <c r="N675" s="33"/>
      <c r="O675" s="33"/>
      <c r="P675" s="33"/>
      <c r="Q675" s="33"/>
      <c r="R675" s="33"/>
      <c r="S675" s="33"/>
      <c r="T675" s="33"/>
      <c r="U675" s="33"/>
      <c r="V675" s="33"/>
      <c r="W675" s="33"/>
      <c r="X675" s="33"/>
      <c r="Y675" s="33"/>
      <c r="Z675" s="33"/>
      <c r="AA675" s="33"/>
      <c r="AB675" s="33"/>
      <c r="AC675" s="33"/>
      <c r="AD675" s="33"/>
      <c r="AE675" s="33"/>
      <c r="AF675" s="33"/>
      <c r="AG675" s="33"/>
      <c r="AH675" s="33"/>
      <c r="AI675" s="33"/>
      <c r="AJ675" s="33"/>
      <c r="AK675" s="33"/>
      <c r="AL675" s="33"/>
      <c r="AM675" s="33"/>
      <c r="AN675" s="33"/>
      <c r="AO675" s="33"/>
      <c r="AP675" s="33"/>
      <c r="AQ675" s="33"/>
      <c r="AR675" s="33"/>
      <c r="AS675" s="33"/>
      <c r="AT675" s="33"/>
      <c r="AU675" s="33"/>
      <c r="AV675" s="33"/>
      <c r="AW675" s="33"/>
      <c r="AX675" s="33"/>
      <c r="AY675" s="33"/>
      <c r="AZ675" s="33"/>
      <c r="BA675" s="33"/>
      <c r="BB675" s="33"/>
      <c r="BC675" s="33"/>
      <c r="BD675" s="33"/>
      <c r="BE675" s="33"/>
      <c r="BF675" s="33"/>
      <c r="BG675" s="33"/>
      <c r="BH675" s="33"/>
      <c r="BI675" s="33"/>
      <c r="BJ675" s="33"/>
      <c r="BK675" s="33"/>
      <c r="BL675" s="33"/>
      <c r="BM675" s="33"/>
      <c r="BN675" s="33"/>
      <c r="BO675" s="33"/>
      <c r="BP675" s="33"/>
      <c r="BQ675" s="33"/>
      <c r="BR675" s="33"/>
      <c r="BS675" s="33"/>
      <c r="BT675" s="33"/>
      <c r="BU675" s="33"/>
      <c r="BV675" s="33"/>
      <c r="BW675" s="33"/>
      <c r="BX675" s="33"/>
      <c r="BY675" s="33"/>
      <c r="BZ675" s="33"/>
      <c r="CA675" s="33"/>
      <c r="CB675" s="33"/>
      <c r="CC675" s="33"/>
      <c r="CD675" s="33"/>
      <c r="CE675" s="33"/>
      <c r="CF675" s="33"/>
      <c r="CG675" s="33"/>
      <c r="CH675" s="33"/>
      <c r="CI675" s="33"/>
      <c r="CJ675" s="33"/>
      <c r="CK675" s="33"/>
      <c r="CL675" s="33"/>
      <c r="CM675" s="33"/>
      <c r="CN675" s="33"/>
      <c r="CO675" s="33"/>
      <c r="CP675" s="33"/>
    </row>
    <row r="676" spans="1:94" x14ac:dyDescent="0.25">
      <c r="A676" s="88"/>
      <c r="M676" s="69"/>
      <c r="N676" s="33"/>
      <c r="O676" s="33"/>
      <c r="P676" s="33"/>
      <c r="Q676" s="33"/>
      <c r="R676" s="33"/>
      <c r="S676" s="33"/>
      <c r="T676" s="33"/>
      <c r="U676" s="33"/>
      <c r="V676" s="33"/>
      <c r="W676" s="33"/>
      <c r="X676" s="33"/>
      <c r="Y676" s="33"/>
      <c r="Z676" s="33"/>
      <c r="AA676" s="33"/>
      <c r="AB676" s="33"/>
      <c r="AC676" s="33"/>
      <c r="AD676" s="33"/>
      <c r="AE676" s="33"/>
      <c r="AF676" s="33"/>
      <c r="AG676" s="33"/>
      <c r="AH676" s="33"/>
      <c r="AI676" s="33"/>
      <c r="AJ676" s="33"/>
      <c r="AK676" s="33"/>
      <c r="AL676" s="33"/>
      <c r="AM676" s="33"/>
      <c r="AN676" s="33"/>
      <c r="AO676" s="33"/>
      <c r="AP676" s="33"/>
      <c r="AQ676" s="33"/>
      <c r="AR676" s="33"/>
      <c r="AS676" s="33"/>
      <c r="AT676" s="33"/>
      <c r="AU676" s="33"/>
      <c r="AV676" s="33"/>
      <c r="AW676" s="33"/>
      <c r="AX676" s="33"/>
      <c r="AY676" s="33"/>
      <c r="AZ676" s="33"/>
      <c r="BA676" s="33"/>
      <c r="BB676" s="33"/>
      <c r="BC676" s="33"/>
      <c r="BD676" s="33"/>
      <c r="BE676" s="33"/>
      <c r="BF676" s="33"/>
      <c r="BG676" s="33"/>
      <c r="BH676" s="33"/>
      <c r="BI676" s="33"/>
      <c r="BJ676" s="33"/>
      <c r="BK676" s="33"/>
      <c r="BL676" s="33"/>
      <c r="BM676" s="33"/>
      <c r="BN676" s="33"/>
      <c r="BO676" s="33"/>
      <c r="BP676" s="33"/>
      <c r="BQ676" s="33"/>
      <c r="BR676" s="33"/>
      <c r="BS676" s="33"/>
      <c r="BT676" s="33"/>
      <c r="BU676" s="33"/>
      <c r="BV676" s="33"/>
      <c r="BW676" s="33"/>
      <c r="BX676" s="33"/>
      <c r="BY676" s="33"/>
      <c r="BZ676" s="33"/>
      <c r="CA676" s="33"/>
      <c r="CB676" s="33"/>
      <c r="CC676" s="33"/>
      <c r="CD676" s="33"/>
      <c r="CE676" s="33"/>
      <c r="CF676" s="33"/>
      <c r="CG676" s="33"/>
      <c r="CH676" s="33"/>
      <c r="CI676" s="33"/>
      <c r="CJ676" s="33"/>
      <c r="CK676" s="33"/>
      <c r="CL676" s="33"/>
      <c r="CM676" s="33"/>
      <c r="CN676" s="33"/>
      <c r="CO676" s="33"/>
      <c r="CP676" s="33"/>
    </row>
    <row r="677" spans="1:94" x14ac:dyDescent="0.25">
      <c r="A677" s="88"/>
      <c r="M677" s="69"/>
      <c r="N677" s="33"/>
      <c r="O677" s="33"/>
      <c r="P677" s="33"/>
      <c r="Q677" s="33"/>
      <c r="R677" s="33"/>
      <c r="S677" s="33"/>
      <c r="T677" s="33"/>
      <c r="U677" s="33"/>
      <c r="V677" s="33"/>
      <c r="W677" s="33"/>
      <c r="X677" s="33"/>
      <c r="Y677" s="33"/>
      <c r="Z677" s="33"/>
      <c r="AA677" s="33"/>
      <c r="AB677" s="33"/>
      <c r="AC677" s="33"/>
      <c r="AD677" s="33"/>
      <c r="AE677" s="33"/>
      <c r="AF677" s="33"/>
      <c r="AG677" s="33"/>
      <c r="AH677" s="33"/>
      <c r="AI677" s="33"/>
      <c r="AJ677" s="33"/>
      <c r="AK677" s="33"/>
      <c r="AL677" s="33"/>
      <c r="AM677" s="33"/>
      <c r="AN677" s="33"/>
      <c r="AO677" s="33"/>
      <c r="AP677" s="33"/>
      <c r="AQ677" s="33"/>
      <c r="AR677" s="33"/>
      <c r="AS677" s="33"/>
      <c r="AT677" s="33"/>
      <c r="AU677" s="33"/>
      <c r="AV677" s="33"/>
      <c r="AW677" s="33"/>
      <c r="AX677" s="33"/>
      <c r="AY677" s="33"/>
      <c r="AZ677" s="33"/>
      <c r="BA677" s="33"/>
      <c r="BB677" s="33"/>
      <c r="BC677" s="33"/>
      <c r="BD677" s="33"/>
      <c r="BE677" s="33"/>
      <c r="BF677" s="33"/>
      <c r="BG677" s="33"/>
      <c r="BH677" s="33"/>
      <c r="BI677" s="33"/>
      <c r="BJ677" s="33"/>
      <c r="BK677" s="33"/>
      <c r="BL677" s="33"/>
      <c r="BM677" s="33"/>
      <c r="BN677" s="33"/>
      <c r="BO677" s="33"/>
      <c r="BP677" s="33"/>
      <c r="BQ677" s="33"/>
      <c r="BR677" s="33"/>
      <c r="BS677" s="33"/>
      <c r="BT677" s="33"/>
      <c r="BU677" s="33"/>
      <c r="BV677" s="33"/>
      <c r="BW677" s="33"/>
      <c r="BX677" s="33"/>
      <c r="BY677" s="33"/>
      <c r="BZ677" s="33"/>
      <c r="CA677" s="33"/>
      <c r="CB677" s="33"/>
      <c r="CC677" s="33"/>
      <c r="CD677" s="33"/>
      <c r="CE677" s="33"/>
      <c r="CF677" s="33"/>
      <c r="CG677" s="33"/>
      <c r="CH677" s="33"/>
      <c r="CI677" s="33"/>
      <c r="CJ677" s="33"/>
      <c r="CK677" s="33"/>
      <c r="CL677" s="33"/>
      <c r="CM677" s="33"/>
      <c r="CN677" s="33"/>
      <c r="CO677" s="33"/>
      <c r="CP677" s="33"/>
    </row>
    <row r="678" spans="1:94" x14ac:dyDescent="0.25">
      <c r="A678" s="88"/>
      <c r="M678" s="69"/>
      <c r="N678" s="33"/>
      <c r="O678" s="33"/>
      <c r="P678" s="33"/>
      <c r="Q678" s="33"/>
      <c r="R678" s="33"/>
      <c r="S678" s="33"/>
      <c r="T678" s="33"/>
      <c r="U678" s="33"/>
      <c r="V678" s="33"/>
      <c r="W678" s="33"/>
      <c r="X678" s="33"/>
      <c r="Y678" s="33"/>
      <c r="Z678" s="33"/>
      <c r="AA678" s="33"/>
      <c r="AB678" s="33"/>
      <c r="AC678" s="33"/>
      <c r="AD678" s="33"/>
      <c r="AE678" s="33"/>
      <c r="AF678" s="33"/>
      <c r="AG678" s="33"/>
      <c r="AH678" s="33"/>
      <c r="AI678" s="33"/>
      <c r="AJ678" s="33"/>
      <c r="AK678" s="33"/>
      <c r="AL678" s="33"/>
      <c r="AM678" s="33"/>
      <c r="AN678" s="33"/>
      <c r="AO678" s="33"/>
      <c r="AP678" s="33"/>
      <c r="AQ678" s="33"/>
      <c r="AR678" s="33"/>
      <c r="AS678" s="33"/>
      <c r="AT678" s="33"/>
      <c r="AU678" s="33"/>
      <c r="AV678" s="33"/>
      <c r="AW678" s="33"/>
      <c r="AX678" s="33"/>
      <c r="AY678" s="33"/>
      <c r="AZ678" s="33"/>
      <c r="BA678" s="33"/>
      <c r="BB678" s="33"/>
      <c r="BC678" s="33"/>
      <c r="BD678" s="33"/>
      <c r="BE678" s="33"/>
      <c r="BF678" s="33"/>
      <c r="BG678" s="33"/>
      <c r="BH678" s="33"/>
      <c r="BI678" s="33"/>
      <c r="BJ678" s="33"/>
      <c r="BK678" s="33"/>
      <c r="BL678" s="33"/>
      <c r="BM678" s="33"/>
      <c r="BN678" s="33"/>
      <c r="BO678" s="33"/>
      <c r="BP678" s="33"/>
      <c r="BQ678" s="33"/>
      <c r="BR678" s="33"/>
      <c r="BS678" s="33"/>
      <c r="BT678" s="33"/>
      <c r="BU678" s="33"/>
      <c r="BV678" s="33"/>
      <c r="BW678" s="33"/>
      <c r="BX678" s="33"/>
      <c r="BY678" s="33"/>
      <c r="BZ678" s="33"/>
      <c r="CA678" s="33"/>
      <c r="CB678" s="33"/>
      <c r="CC678" s="33"/>
      <c r="CD678" s="33"/>
      <c r="CE678" s="33"/>
      <c r="CF678" s="33"/>
      <c r="CG678" s="33"/>
      <c r="CH678" s="33"/>
      <c r="CI678" s="33"/>
      <c r="CJ678" s="33"/>
      <c r="CK678" s="33"/>
      <c r="CL678" s="33"/>
      <c r="CM678" s="33"/>
      <c r="CN678" s="33"/>
      <c r="CO678" s="33"/>
      <c r="CP678" s="33"/>
    </row>
    <row r="679" spans="1:94" x14ac:dyDescent="0.25">
      <c r="A679" s="88"/>
      <c r="M679" s="69"/>
      <c r="N679" s="33"/>
      <c r="O679" s="33"/>
      <c r="P679" s="33"/>
      <c r="Q679" s="33"/>
      <c r="R679" s="33"/>
      <c r="S679" s="33"/>
      <c r="T679" s="33"/>
      <c r="U679" s="33"/>
      <c r="V679" s="33"/>
      <c r="W679" s="33"/>
      <c r="X679" s="33"/>
      <c r="Y679" s="33"/>
      <c r="Z679" s="33"/>
      <c r="AA679" s="33"/>
      <c r="AB679" s="33"/>
      <c r="AC679" s="33"/>
      <c r="AD679" s="33"/>
      <c r="AE679" s="33"/>
      <c r="AF679" s="33"/>
      <c r="AG679" s="33"/>
      <c r="AH679" s="33"/>
      <c r="AI679" s="33"/>
      <c r="AJ679" s="33"/>
      <c r="AK679" s="33"/>
      <c r="AL679" s="33"/>
      <c r="AM679" s="33"/>
      <c r="AN679" s="33"/>
      <c r="AO679" s="33"/>
      <c r="AP679" s="33"/>
      <c r="AQ679" s="33"/>
      <c r="AR679" s="33"/>
      <c r="AS679" s="33"/>
      <c r="AT679" s="33"/>
      <c r="AU679" s="33"/>
      <c r="AV679" s="33"/>
      <c r="AW679" s="33"/>
      <c r="AX679" s="33"/>
      <c r="AY679" s="33"/>
      <c r="AZ679" s="33"/>
      <c r="BA679" s="33"/>
      <c r="BB679" s="33"/>
      <c r="BC679" s="33"/>
      <c r="BD679" s="33"/>
      <c r="BE679" s="33"/>
      <c r="BF679" s="33"/>
      <c r="BG679" s="33"/>
      <c r="BH679" s="33"/>
      <c r="BI679" s="33"/>
      <c r="BJ679" s="33"/>
      <c r="BK679" s="33"/>
      <c r="BL679" s="33"/>
      <c r="BM679" s="33"/>
      <c r="BN679" s="33"/>
      <c r="BO679" s="33"/>
      <c r="BP679" s="33"/>
      <c r="BQ679" s="33"/>
      <c r="BR679" s="33"/>
      <c r="BS679" s="33"/>
      <c r="BT679" s="33"/>
      <c r="BU679" s="33"/>
      <c r="BV679" s="33"/>
      <c r="BW679" s="33"/>
      <c r="BX679" s="33"/>
      <c r="BY679" s="33"/>
      <c r="BZ679" s="33"/>
      <c r="CA679" s="33"/>
      <c r="CB679" s="33"/>
      <c r="CC679" s="33"/>
      <c r="CD679" s="33"/>
      <c r="CE679" s="33"/>
      <c r="CF679" s="33"/>
      <c r="CG679" s="33"/>
      <c r="CH679" s="33"/>
      <c r="CI679" s="33"/>
      <c r="CJ679" s="33"/>
      <c r="CK679" s="33"/>
      <c r="CL679" s="33"/>
      <c r="CM679" s="33"/>
      <c r="CN679" s="33"/>
      <c r="CO679" s="33"/>
      <c r="CP679" s="33"/>
    </row>
    <row r="680" spans="1:94" x14ac:dyDescent="0.25">
      <c r="A680" s="88"/>
      <c r="M680" s="69"/>
      <c r="N680" s="33"/>
      <c r="O680" s="33"/>
      <c r="P680" s="33"/>
      <c r="Q680" s="33"/>
      <c r="R680" s="33"/>
      <c r="S680" s="33"/>
      <c r="T680" s="33"/>
      <c r="U680" s="33"/>
      <c r="V680" s="33"/>
      <c r="W680" s="33"/>
      <c r="X680" s="33"/>
      <c r="Y680" s="33"/>
      <c r="Z680" s="33"/>
      <c r="AA680" s="33"/>
      <c r="AB680" s="33"/>
      <c r="AC680" s="33"/>
      <c r="AD680" s="33"/>
      <c r="AE680" s="33"/>
      <c r="AF680" s="33"/>
      <c r="AG680" s="33"/>
      <c r="AH680" s="33"/>
      <c r="AI680" s="33"/>
      <c r="AJ680" s="33"/>
      <c r="AK680" s="33"/>
      <c r="AL680" s="33"/>
      <c r="AM680" s="33"/>
      <c r="AN680" s="33"/>
      <c r="AO680" s="33"/>
      <c r="AP680" s="33"/>
      <c r="AQ680" s="33"/>
      <c r="AR680" s="33"/>
      <c r="AS680" s="33"/>
      <c r="AT680" s="33"/>
      <c r="AU680" s="33"/>
      <c r="AV680" s="33"/>
      <c r="AW680" s="33"/>
      <c r="AX680" s="33"/>
      <c r="AY680" s="33"/>
      <c r="AZ680" s="33"/>
      <c r="BA680" s="33"/>
      <c r="BB680" s="33"/>
      <c r="BC680" s="33"/>
      <c r="BD680" s="33"/>
      <c r="BE680" s="33"/>
      <c r="BF680" s="33"/>
      <c r="BG680" s="33"/>
      <c r="BH680" s="33"/>
      <c r="BI680" s="33"/>
      <c r="BJ680" s="33"/>
      <c r="BK680" s="33"/>
      <c r="BL680" s="33"/>
      <c r="BM680" s="33"/>
      <c r="BN680" s="33"/>
      <c r="BO680" s="33"/>
      <c r="BP680" s="33"/>
      <c r="BQ680" s="33"/>
      <c r="BR680" s="33"/>
      <c r="BS680" s="33"/>
      <c r="BT680" s="33"/>
      <c r="BU680" s="33"/>
      <c r="BV680" s="33"/>
      <c r="BW680" s="33"/>
      <c r="BX680" s="33"/>
      <c r="BY680" s="33"/>
      <c r="BZ680" s="33"/>
      <c r="CA680" s="33"/>
      <c r="CB680" s="33"/>
      <c r="CC680" s="33"/>
      <c r="CD680" s="33"/>
      <c r="CE680" s="33"/>
      <c r="CF680" s="33"/>
      <c r="CG680" s="33"/>
      <c r="CH680" s="33"/>
      <c r="CI680" s="33"/>
      <c r="CJ680" s="33"/>
      <c r="CK680" s="33"/>
      <c r="CL680" s="33"/>
      <c r="CM680" s="33"/>
      <c r="CN680" s="33"/>
      <c r="CO680" s="33"/>
      <c r="CP680" s="33"/>
    </row>
    <row r="681" spans="1:94" x14ac:dyDescent="0.25">
      <c r="A681" s="88"/>
      <c r="M681" s="69"/>
      <c r="N681" s="33"/>
      <c r="O681" s="33"/>
      <c r="P681" s="33"/>
      <c r="Q681" s="33"/>
      <c r="R681" s="33"/>
      <c r="S681" s="33"/>
      <c r="T681" s="33"/>
      <c r="U681" s="33"/>
      <c r="V681" s="33"/>
      <c r="W681" s="33"/>
      <c r="X681" s="33"/>
      <c r="Y681" s="33"/>
      <c r="Z681" s="33"/>
      <c r="AA681" s="33"/>
      <c r="AB681" s="33"/>
      <c r="AC681" s="33"/>
      <c r="AD681" s="33"/>
      <c r="AE681" s="33"/>
      <c r="AF681" s="33"/>
      <c r="AG681" s="33"/>
      <c r="AH681" s="33"/>
      <c r="AI681" s="33"/>
      <c r="AJ681" s="33"/>
      <c r="AK681" s="33"/>
      <c r="AL681" s="33"/>
      <c r="AM681" s="33"/>
      <c r="AN681" s="33"/>
      <c r="AO681" s="33"/>
      <c r="AP681" s="33"/>
      <c r="AQ681" s="33"/>
      <c r="AR681" s="33"/>
      <c r="AS681" s="33"/>
      <c r="AT681" s="33"/>
      <c r="AU681" s="33"/>
      <c r="AV681" s="33"/>
      <c r="AW681" s="33"/>
      <c r="AX681" s="33"/>
      <c r="AY681" s="33"/>
      <c r="AZ681" s="33"/>
      <c r="BA681" s="33"/>
      <c r="BB681" s="33"/>
      <c r="BC681" s="33"/>
      <c r="BD681" s="33"/>
      <c r="BE681" s="33"/>
      <c r="BF681" s="33"/>
      <c r="BG681" s="33"/>
      <c r="BH681" s="33"/>
      <c r="BI681" s="33"/>
      <c r="BJ681" s="33"/>
      <c r="BK681" s="33"/>
      <c r="BL681" s="33"/>
      <c r="BM681" s="33"/>
      <c r="BN681" s="33"/>
      <c r="BO681" s="33"/>
      <c r="BP681" s="33"/>
      <c r="BQ681" s="33"/>
      <c r="BR681" s="33"/>
      <c r="BS681" s="33"/>
      <c r="BT681" s="33"/>
      <c r="BU681" s="33"/>
      <c r="BV681" s="33"/>
      <c r="BW681" s="33"/>
      <c r="BX681" s="33"/>
      <c r="BY681" s="33"/>
      <c r="BZ681" s="33"/>
      <c r="CA681" s="33"/>
      <c r="CB681" s="33"/>
      <c r="CC681" s="33"/>
      <c r="CD681" s="33"/>
      <c r="CE681" s="33"/>
      <c r="CF681" s="33"/>
      <c r="CG681" s="33"/>
      <c r="CH681" s="33"/>
      <c r="CI681" s="33"/>
      <c r="CJ681" s="33"/>
      <c r="CK681" s="33"/>
      <c r="CL681" s="33"/>
      <c r="CM681" s="33"/>
      <c r="CN681" s="33"/>
      <c r="CO681" s="33"/>
      <c r="CP681" s="33"/>
    </row>
    <row r="682" spans="1:94" x14ac:dyDescent="0.25">
      <c r="A682" s="88"/>
      <c r="M682" s="69"/>
      <c r="N682" s="33"/>
      <c r="O682" s="33"/>
      <c r="P682" s="33"/>
      <c r="Q682" s="33"/>
      <c r="R682" s="33"/>
      <c r="S682" s="33"/>
      <c r="T682" s="33"/>
      <c r="U682" s="33"/>
      <c r="V682" s="33"/>
      <c r="W682" s="33"/>
      <c r="X682" s="33"/>
      <c r="Y682" s="33"/>
      <c r="Z682" s="33"/>
      <c r="AA682" s="33"/>
      <c r="AB682" s="33"/>
      <c r="AC682" s="33"/>
      <c r="AD682" s="33"/>
      <c r="AE682" s="33"/>
      <c r="AF682" s="33"/>
      <c r="AG682" s="33"/>
      <c r="AH682" s="33"/>
      <c r="AI682" s="33"/>
      <c r="AJ682" s="33"/>
      <c r="AK682" s="33"/>
      <c r="AL682" s="33"/>
      <c r="AM682" s="33"/>
      <c r="AN682" s="33"/>
      <c r="AO682" s="33"/>
      <c r="AP682" s="33"/>
      <c r="AQ682" s="33"/>
      <c r="AR682" s="33"/>
      <c r="AS682" s="33"/>
      <c r="AT682" s="33"/>
      <c r="AU682" s="33"/>
      <c r="AV682" s="33"/>
      <c r="AW682" s="33"/>
      <c r="AX682" s="33"/>
      <c r="AY682" s="33"/>
      <c r="AZ682" s="33"/>
      <c r="BA682" s="33"/>
      <c r="BB682" s="33"/>
      <c r="BC682" s="33"/>
      <c r="BD682" s="33"/>
      <c r="BE682" s="33"/>
      <c r="BF682" s="33"/>
      <c r="BG682" s="33"/>
      <c r="BH682" s="33"/>
      <c r="BI682" s="33"/>
      <c r="BJ682" s="33"/>
      <c r="BK682" s="33"/>
      <c r="BL682" s="33"/>
      <c r="BM682" s="33"/>
      <c r="BN682" s="33"/>
      <c r="BO682" s="33"/>
      <c r="BP682" s="33"/>
      <c r="BQ682" s="33"/>
      <c r="BR682" s="33"/>
      <c r="BS682" s="33"/>
      <c r="BT682" s="33"/>
      <c r="BU682" s="33"/>
      <c r="BV682" s="33"/>
      <c r="BW682" s="33"/>
      <c r="BX682" s="33"/>
      <c r="BY682" s="33"/>
      <c r="BZ682" s="33"/>
      <c r="CA682" s="33"/>
      <c r="CB682" s="33"/>
      <c r="CC682" s="33"/>
      <c r="CD682" s="33"/>
      <c r="CE682" s="33"/>
      <c r="CF682" s="33"/>
      <c r="CG682" s="33"/>
      <c r="CH682" s="33"/>
      <c r="CI682" s="33"/>
      <c r="CJ682" s="33"/>
      <c r="CK682" s="33"/>
      <c r="CL682" s="33"/>
      <c r="CM682" s="33"/>
      <c r="CN682" s="33"/>
      <c r="CO682" s="33"/>
      <c r="CP682" s="33"/>
    </row>
    <row r="683" spans="1:94" x14ac:dyDescent="0.25">
      <c r="A683" s="88"/>
      <c r="M683" s="69"/>
      <c r="N683" s="33"/>
      <c r="O683" s="33"/>
      <c r="P683" s="33"/>
      <c r="Q683" s="33"/>
      <c r="R683" s="33"/>
      <c r="S683" s="33"/>
      <c r="T683" s="33"/>
      <c r="U683" s="33"/>
      <c r="V683" s="33"/>
      <c r="W683" s="33"/>
      <c r="X683" s="33"/>
      <c r="Y683" s="33"/>
      <c r="Z683" s="33"/>
      <c r="AA683" s="33"/>
      <c r="AB683" s="33"/>
      <c r="AC683" s="33"/>
      <c r="AD683" s="33"/>
      <c r="AE683" s="33"/>
      <c r="AF683" s="33"/>
      <c r="AG683" s="33"/>
      <c r="AH683" s="33"/>
      <c r="AI683" s="33"/>
      <c r="AJ683" s="33"/>
      <c r="AK683" s="33"/>
      <c r="AL683" s="33"/>
      <c r="AM683" s="33"/>
      <c r="AN683" s="33"/>
      <c r="AO683" s="33"/>
      <c r="AP683" s="33"/>
      <c r="AQ683" s="33"/>
      <c r="AR683" s="33"/>
      <c r="AS683" s="33"/>
      <c r="AT683" s="33"/>
      <c r="AU683" s="33"/>
      <c r="AV683" s="33"/>
      <c r="AW683" s="33"/>
      <c r="AX683" s="33"/>
      <c r="AY683" s="33"/>
      <c r="AZ683" s="33"/>
      <c r="BA683" s="33"/>
      <c r="BB683" s="33"/>
      <c r="BC683" s="33"/>
      <c r="BD683" s="33"/>
      <c r="BE683" s="33"/>
      <c r="BF683" s="33"/>
      <c r="BG683" s="33"/>
      <c r="BH683" s="33"/>
      <c r="BI683" s="33"/>
      <c r="BJ683" s="33"/>
      <c r="BK683" s="33"/>
      <c r="BL683" s="33"/>
      <c r="BM683" s="33"/>
      <c r="BN683" s="33"/>
      <c r="BO683" s="33"/>
      <c r="BP683" s="33"/>
      <c r="BQ683" s="33"/>
      <c r="BR683" s="33"/>
      <c r="BS683" s="33"/>
      <c r="BT683" s="33"/>
      <c r="BU683" s="33"/>
      <c r="BV683" s="33"/>
      <c r="BW683" s="33"/>
      <c r="BX683" s="33"/>
      <c r="BY683" s="33"/>
      <c r="BZ683" s="33"/>
      <c r="CA683" s="33"/>
      <c r="CB683" s="33"/>
      <c r="CC683" s="33"/>
      <c r="CD683" s="33"/>
      <c r="CE683" s="33"/>
      <c r="CF683" s="33"/>
      <c r="CG683" s="33"/>
      <c r="CH683" s="33"/>
      <c r="CI683" s="33"/>
      <c r="CJ683" s="33"/>
      <c r="CK683" s="33"/>
      <c r="CL683" s="33"/>
      <c r="CM683" s="33"/>
      <c r="CN683" s="33"/>
      <c r="CO683" s="33"/>
      <c r="CP683" s="33"/>
    </row>
    <row r="684" spans="1:94" x14ac:dyDescent="0.25">
      <c r="A684" s="88"/>
      <c r="M684" s="69"/>
      <c r="N684" s="33"/>
      <c r="O684" s="33"/>
      <c r="P684" s="33"/>
      <c r="Q684" s="33"/>
      <c r="R684" s="33"/>
      <c r="S684" s="33"/>
      <c r="T684" s="33"/>
      <c r="U684" s="33"/>
      <c r="V684" s="33"/>
      <c r="W684" s="33"/>
      <c r="X684" s="33"/>
      <c r="Y684" s="33"/>
      <c r="Z684" s="33"/>
      <c r="AA684" s="33"/>
      <c r="AB684" s="33"/>
      <c r="AC684" s="33"/>
      <c r="AD684" s="33"/>
      <c r="AE684" s="33"/>
      <c r="AF684" s="33"/>
      <c r="AG684" s="33"/>
      <c r="AH684" s="33"/>
      <c r="AI684" s="33"/>
      <c r="AJ684" s="33"/>
      <c r="AK684" s="33"/>
      <c r="AL684" s="33"/>
      <c r="AM684" s="33"/>
      <c r="AN684" s="33"/>
      <c r="AO684" s="33"/>
      <c r="AP684" s="33"/>
      <c r="AQ684" s="33"/>
      <c r="AR684" s="33"/>
      <c r="AS684" s="33"/>
      <c r="AT684" s="33"/>
      <c r="AU684" s="33"/>
      <c r="AV684" s="33"/>
      <c r="AW684" s="33"/>
      <c r="AX684" s="33"/>
      <c r="AY684" s="33"/>
      <c r="AZ684" s="33"/>
      <c r="BA684" s="33"/>
      <c r="BB684" s="33"/>
      <c r="BC684" s="33"/>
      <c r="BD684" s="33"/>
      <c r="BE684" s="33"/>
      <c r="BF684" s="33"/>
      <c r="BG684" s="33"/>
      <c r="BH684" s="33"/>
      <c r="BI684" s="33"/>
      <c r="BJ684" s="33"/>
      <c r="BK684" s="33"/>
      <c r="BL684" s="33"/>
      <c r="BM684" s="33"/>
      <c r="BN684" s="33"/>
      <c r="BO684" s="33"/>
      <c r="BP684" s="33"/>
      <c r="BQ684" s="33"/>
      <c r="BR684" s="33"/>
      <c r="BS684" s="33"/>
      <c r="BT684" s="33"/>
      <c r="BU684" s="33"/>
      <c r="BV684" s="33"/>
      <c r="BW684" s="33"/>
      <c r="BX684" s="33"/>
      <c r="BY684" s="33"/>
      <c r="BZ684" s="33"/>
      <c r="CA684" s="33"/>
      <c r="CB684" s="33"/>
      <c r="CC684" s="33"/>
      <c r="CD684" s="33"/>
      <c r="CE684" s="33"/>
      <c r="CF684" s="33"/>
      <c r="CG684" s="33"/>
      <c r="CH684" s="33"/>
      <c r="CI684" s="33"/>
      <c r="CJ684" s="33"/>
      <c r="CK684" s="33"/>
      <c r="CL684" s="33"/>
      <c r="CM684" s="33"/>
      <c r="CN684" s="33"/>
      <c r="CO684" s="33"/>
      <c r="CP684" s="33"/>
    </row>
    <row r="685" spans="1:94" x14ac:dyDescent="0.25">
      <c r="A685" s="88"/>
      <c r="M685" s="69"/>
      <c r="N685" s="33"/>
      <c r="O685" s="33"/>
      <c r="P685" s="33"/>
      <c r="Q685" s="33"/>
      <c r="R685" s="33"/>
      <c r="S685" s="33"/>
      <c r="T685" s="33"/>
      <c r="U685" s="33"/>
      <c r="V685" s="33"/>
      <c r="W685" s="33"/>
      <c r="X685" s="33"/>
      <c r="Y685" s="33"/>
      <c r="Z685" s="33"/>
      <c r="AA685" s="33"/>
      <c r="AB685" s="33"/>
      <c r="AC685" s="33"/>
      <c r="AD685" s="33"/>
      <c r="AE685" s="33"/>
      <c r="AF685" s="33"/>
      <c r="AG685" s="33"/>
      <c r="AH685" s="33"/>
      <c r="AI685" s="33"/>
      <c r="AJ685" s="33"/>
      <c r="AK685" s="33"/>
      <c r="AL685" s="33"/>
      <c r="AM685" s="33"/>
      <c r="AN685" s="33"/>
      <c r="AO685" s="33"/>
      <c r="AP685" s="33"/>
      <c r="AQ685" s="33"/>
      <c r="AR685" s="33"/>
      <c r="AS685" s="33"/>
      <c r="AT685" s="33"/>
      <c r="AU685" s="33"/>
      <c r="AV685" s="33"/>
      <c r="AW685" s="33"/>
      <c r="AX685" s="33"/>
      <c r="AY685" s="33"/>
      <c r="AZ685" s="33"/>
      <c r="BA685" s="33"/>
      <c r="BB685" s="33"/>
      <c r="BC685" s="33"/>
      <c r="BD685" s="33"/>
      <c r="BE685" s="33"/>
      <c r="BF685" s="33"/>
      <c r="BG685" s="33"/>
      <c r="BH685" s="33"/>
      <c r="BI685" s="33"/>
      <c r="BJ685" s="33"/>
      <c r="BK685" s="33"/>
      <c r="BL685" s="33"/>
      <c r="BM685" s="33"/>
      <c r="BN685" s="33"/>
      <c r="BO685" s="33"/>
      <c r="BP685" s="33"/>
      <c r="BQ685" s="33"/>
      <c r="BR685" s="33"/>
      <c r="BS685" s="33"/>
      <c r="BT685" s="33"/>
      <c r="BU685" s="33"/>
      <c r="BV685" s="33"/>
      <c r="BW685" s="33"/>
      <c r="BX685" s="33"/>
      <c r="BY685" s="33"/>
      <c r="BZ685" s="33"/>
      <c r="CA685" s="33"/>
      <c r="CB685" s="33"/>
      <c r="CC685" s="33"/>
      <c r="CD685" s="33"/>
      <c r="CE685" s="33"/>
      <c r="CF685" s="33"/>
      <c r="CG685" s="33"/>
      <c r="CH685" s="33"/>
      <c r="CI685" s="33"/>
      <c r="CJ685" s="33"/>
      <c r="CK685" s="33"/>
      <c r="CL685" s="33"/>
      <c r="CM685" s="33"/>
      <c r="CN685" s="33"/>
      <c r="CO685" s="33"/>
      <c r="CP685" s="33"/>
    </row>
    <row r="686" spans="1:94" x14ac:dyDescent="0.25">
      <c r="A686" s="88"/>
      <c r="M686" s="69"/>
      <c r="N686" s="33"/>
      <c r="O686" s="33"/>
      <c r="P686" s="33"/>
      <c r="Q686" s="33"/>
      <c r="R686" s="33"/>
      <c r="S686" s="33"/>
      <c r="T686" s="33"/>
      <c r="U686" s="33"/>
      <c r="V686" s="33"/>
      <c r="W686" s="33"/>
      <c r="X686" s="33"/>
      <c r="Y686" s="33"/>
      <c r="Z686" s="33"/>
      <c r="AA686" s="33"/>
      <c r="AB686" s="33"/>
      <c r="AC686" s="33"/>
      <c r="AD686" s="33"/>
      <c r="AE686" s="33"/>
      <c r="AF686" s="33"/>
      <c r="AG686" s="33"/>
      <c r="AH686" s="33"/>
      <c r="AI686" s="33"/>
      <c r="AJ686" s="33"/>
      <c r="AK686" s="33"/>
      <c r="AL686" s="33"/>
      <c r="AM686" s="33"/>
      <c r="AN686" s="33"/>
      <c r="AO686" s="33"/>
      <c r="AP686" s="33"/>
      <c r="AQ686" s="33"/>
      <c r="AR686" s="33"/>
      <c r="AS686" s="33"/>
      <c r="AT686" s="33"/>
      <c r="AU686" s="33"/>
      <c r="AV686" s="33"/>
      <c r="AW686" s="33"/>
      <c r="AX686" s="33"/>
      <c r="AY686" s="33"/>
      <c r="AZ686" s="33"/>
      <c r="BA686" s="33"/>
      <c r="BB686" s="33"/>
      <c r="BC686" s="33"/>
      <c r="BD686" s="33"/>
      <c r="BE686" s="33"/>
      <c r="BF686" s="33"/>
      <c r="BG686" s="33"/>
      <c r="BH686" s="33"/>
      <c r="BI686" s="33"/>
      <c r="BJ686" s="33"/>
      <c r="BK686" s="33"/>
      <c r="BL686" s="33"/>
      <c r="BM686" s="33"/>
      <c r="BN686" s="33"/>
      <c r="BO686" s="33"/>
      <c r="BP686" s="33"/>
      <c r="BQ686" s="33"/>
      <c r="BR686" s="33"/>
      <c r="BS686" s="33"/>
      <c r="BT686" s="33"/>
      <c r="BU686" s="33"/>
      <c r="BV686" s="33"/>
      <c r="BW686" s="33"/>
      <c r="BX686" s="33"/>
      <c r="BY686" s="33"/>
      <c r="BZ686" s="33"/>
      <c r="CA686" s="33"/>
      <c r="CB686" s="33"/>
      <c r="CC686" s="33"/>
      <c r="CD686" s="33"/>
      <c r="CE686" s="33"/>
      <c r="CF686" s="33"/>
      <c r="CG686" s="33"/>
      <c r="CH686" s="33"/>
      <c r="CI686" s="33"/>
      <c r="CJ686" s="33"/>
      <c r="CK686" s="33"/>
      <c r="CL686" s="33"/>
      <c r="CM686" s="33"/>
      <c r="CN686" s="33"/>
      <c r="CO686" s="33"/>
      <c r="CP686" s="33"/>
    </row>
    <row r="687" spans="1:94" x14ac:dyDescent="0.25">
      <c r="A687" s="88"/>
      <c r="M687" s="69"/>
      <c r="N687" s="33"/>
      <c r="O687" s="33"/>
      <c r="P687" s="33"/>
      <c r="Q687" s="33"/>
      <c r="R687" s="33"/>
      <c r="S687" s="33"/>
      <c r="T687" s="33"/>
      <c r="U687" s="33"/>
      <c r="V687" s="33"/>
      <c r="W687" s="33"/>
      <c r="X687" s="33"/>
      <c r="Y687" s="33"/>
      <c r="Z687" s="33"/>
      <c r="AA687" s="33"/>
      <c r="AB687" s="33"/>
      <c r="AC687" s="33"/>
      <c r="AD687" s="33"/>
      <c r="AE687" s="33"/>
      <c r="AF687" s="33"/>
      <c r="AG687" s="33"/>
      <c r="AH687" s="33"/>
      <c r="AI687" s="33"/>
      <c r="AJ687" s="33"/>
      <c r="AK687" s="33"/>
      <c r="AL687" s="33"/>
      <c r="AM687" s="33"/>
      <c r="AN687" s="33"/>
      <c r="AO687" s="33"/>
      <c r="AP687" s="33"/>
      <c r="AQ687" s="33"/>
      <c r="AR687" s="33"/>
      <c r="AS687" s="33"/>
      <c r="AT687" s="33"/>
      <c r="AU687" s="33"/>
      <c r="AV687" s="33"/>
      <c r="AW687" s="33"/>
      <c r="AX687" s="33"/>
      <c r="AY687" s="33"/>
      <c r="AZ687" s="33"/>
      <c r="BA687" s="33"/>
      <c r="BB687" s="33"/>
      <c r="BC687" s="33"/>
      <c r="BD687" s="33"/>
      <c r="BE687" s="33"/>
      <c r="BF687" s="33"/>
      <c r="BG687" s="33"/>
      <c r="BH687" s="33"/>
      <c r="BI687" s="33"/>
      <c r="BJ687" s="33"/>
      <c r="BK687" s="33"/>
      <c r="BL687" s="33"/>
      <c r="BM687" s="33"/>
      <c r="BN687" s="33"/>
      <c r="BO687" s="33"/>
      <c r="BP687" s="33"/>
      <c r="BQ687" s="33"/>
      <c r="BR687" s="33"/>
      <c r="BS687" s="33"/>
      <c r="BT687" s="33"/>
      <c r="BU687" s="33"/>
      <c r="BV687" s="33"/>
      <c r="BW687" s="33"/>
      <c r="BX687" s="33"/>
      <c r="BY687" s="33"/>
      <c r="BZ687" s="33"/>
      <c r="CA687" s="33"/>
      <c r="CB687" s="33"/>
      <c r="CC687" s="33"/>
      <c r="CD687" s="33"/>
      <c r="CE687" s="33"/>
      <c r="CF687" s="33"/>
      <c r="CG687" s="33"/>
      <c r="CH687" s="33"/>
      <c r="CI687" s="33"/>
      <c r="CJ687" s="33"/>
      <c r="CK687" s="33"/>
      <c r="CL687" s="33"/>
      <c r="CM687" s="33"/>
      <c r="CN687" s="33"/>
      <c r="CO687" s="33"/>
      <c r="CP687" s="33"/>
    </row>
    <row r="688" spans="1:94" x14ac:dyDescent="0.25">
      <c r="A688" s="88"/>
      <c r="M688" s="69"/>
      <c r="N688" s="33"/>
      <c r="O688" s="33"/>
      <c r="P688" s="33"/>
      <c r="Q688" s="33"/>
      <c r="R688" s="33"/>
      <c r="S688" s="33"/>
      <c r="T688" s="33"/>
      <c r="U688" s="33"/>
      <c r="V688" s="33"/>
      <c r="W688" s="33"/>
      <c r="X688" s="33"/>
      <c r="Y688" s="33"/>
      <c r="Z688" s="33"/>
      <c r="AA688" s="33"/>
      <c r="AB688" s="33"/>
      <c r="AC688" s="33"/>
      <c r="AD688" s="33"/>
      <c r="AE688" s="33"/>
      <c r="AF688" s="33"/>
      <c r="AG688" s="33"/>
      <c r="AH688" s="33"/>
      <c r="AI688" s="33"/>
      <c r="AJ688" s="33"/>
      <c r="AK688" s="33"/>
      <c r="AL688" s="33"/>
      <c r="AM688" s="33"/>
      <c r="AN688" s="33"/>
      <c r="AO688" s="33"/>
      <c r="AP688" s="33"/>
      <c r="AQ688" s="33"/>
      <c r="AR688" s="33"/>
      <c r="AS688" s="33"/>
      <c r="AT688" s="33"/>
      <c r="AU688" s="33"/>
      <c r="AV688" s="33"/>
      <c r="AW688" s="33"/>
      <c r="AX688" s="33"/>
      <c r="AY688" s="33"/>
      <c r="AZ688" s="33"/>
      <c r="BA688" s="33"/>
      <c r="BB688" s="33"/>
      <c r="BC688" s="33"/>
      <c r="BD688" s="33"/>
      <c r="BE688" s="33"/>
      <c r="BF688" s="33"/>
      <c r="BG688" s="33"/>
      <c r="BH688" s="33"/>
      <c r="BI688" s="33"/>
      <c r="BJ688" s="33"/>
      <c r="BK688" s="33"/>
      <c r="BL688" s="33"/>
      <c r="BM688" s="33"/>
      <c r="BN688" s="33"/>
      <c r="BO688" s="33"/>
      <c r="BP688" s="33"/>
      <c r="BQ688" s="33"/>
      <c r="BR688" s="33"/>
      <c r="BS688" s="33"/>
      <c r="BT688" s="33"/>
      <c r="BU688" s="33"/>
      <c r="BV688" s="33"/>
      <c r="BW688" s="33"/>
      <c r="BX688" s="33"/>
      <c r="BY688" s="33"/>
      <c r="BZ688" s="33"/>
      <c r="CA688" s="33"/>
      <c r="CB688" s="33"/>
      <c r="CC688" s="33"/>
      <c r="CD688" s="33"/>
      <c r="CE688" s="33"/>
      <c r="CF688" s="33"/>
      <c r="CG688" s="33"/>
      <c r="CH688" s="33"/>
      <c r="CI688" s="33"/>
      <c r="CJ688" s="33"/>
      <c r="CK688" s="33"/>
      <c r="CL688" s="33"/>
      <c r="CM688" s="33"/>
      <c r="CN688" s="33"/>
      <c r="CO688" s="33"/>
      <c r="CP688" s="33"/>
    </row>
    <row r="689" spans="1:94" x14ac:dyDescent="0.25">
      <c r="A689" s="88"/>
      <c r="M689" s="69"/>
      <c r="N689" s="33"/>
      <c r="O689" s="33"/>
      <c r="P689" s="33"/>
      <c r="Q689" s="33"/>
      <c r="R689" s="33"/>
      <c r="S689" s="33"/>
      <c r="T689" s="33"/>
      <c r="U689" s="33"/>
      <c r="V689" s="33"/>
      <c r="W689" s="33"/>
      <c r="X689" s="33"/>
      <c r="Y689" s="33"/>
      <c r="Z689" s="33"/>
      <c r="AA689" s="33"/>
      <c r="AB689" s="33"/>
      <c r="AC689" s="33"/>
      <c r="AD689" s="33"/>
      <c r="AE689" s="33"/>
      <c r="AF689" s="33"/>
      <c r="AG689" s="33"/>
      <c r="AH689" s="33"/>
      <c r="AI689" s="33"/>
      <c r="AJ689" s="33"/>
      <c r="AK689" s="33"/>
      <c r="AL689" s="33"/>
      <c r="AM689" s="33"/>
      <c r="AN689" s="33"/>
      <c r="AO689" s="33"/>
      <c r="AP689" s="33"/>
      <c r="AQ689" s="33"/>
      <c r="AR689" s="33"/>
      <c r="AS689" s="33"/>
      <c r="AT689" s="33"/>
      <c r="AU689" s="33"/>
      <c r="AV689" s="33"/>
      <c r="AW689" s="33"/>
      <c r="AX689" s="33"/>
      <c r="AY689" s="33"/>
      <c r="AZ689" s="33"/>
      <c r="BA689" s="33"/>
      <c r="BB689" s="33"/>
      <c r="BC689" s="33"/>
      <c r="BD689" s="33"/>
      <c r="BE689" s="33"/>
      <c r="BF689" s="33"/>
      <c r="BG689" s="33"/>
      <c r="BH689" s="33"/>
      <c r="BI689" s="33"/>
      <c r="BJ689" s="33"/>
      <c r="BK689" s="33"/>
      <c r="BL689" s="33"/>
      <c r="BM689" s="33"/>
      <c r="BN689" s="33"/>
      <c r="BO689" s="33"/>
      <c r="BP689" s="33"/>
      <c r="BQ689" s="33"/>
      <c r="BR689" s="33"/>
      <c r="BS689" s="33"/>
      <c r="BT689" s="33"/>
      <c r="BU689" s="33"/>
      <c r="BV689" s="33"/>
      <c r="BW689" s="33"/>
      <c r="BX689" s="33"/>
      <c r="BY689" s="33"/>
      <c r="BZ689" s="33"/>
      <c r="CA689" s="33"/>
      <c r="CB689" s="33"/>
      <c r="CC689" s="33"/>
      <c r="CD689" s="33"/>
      <c r="CE689" s="33"/>
      <c r="CF689" s="33"/>
      <c r="CG689" s="33"/>
      <c r="CH689" s="33"/>
      <c r="CI689" s="33"/>
      <c r="CJ689" s="33"/>
      <c r="CK689" s="33"/>
      <c r="CL689" s="33"/>
      <c r="CM689" s="33"/>
      <c r="CN689" s="33"/>
      <c r="CO689" s="33"/>
      <c r="CP689" s="33"/>
    </row>
    <row r="690" spans="1:94" x14ac:dyDescent="0.25">
      <c r="A690" s="88"/>
      <c r="M690" s="69"/>
      <c r="N690" s="33"/>
      <c r="O690" s="33"/>
      <c r="P690" s="33"/>
      <c r="Q690" s="33"/>
      <c r="R690" s="33"/>
      <c r="S690" s="33"/>
      <c r="T690" s="33"/>
      <c r="U690" s="33"/>
      <c r="V690" s="33"/>
      <c r="W690" s="33"/>
      <c r="X690" s="33"/>
      <c r="Y690" s="33"/>
      <c r="Z690" s="33"/>
      <c r="AA690" s="33"/>
      <c r="AB690" s="33"/>
      <c r="AC690" s="33"/>
      <c r="AD690" s="33"/>
      <c r="AE690" s="33"/>
      <c r="AF690" s="33"/>
      <c r="AG690" s="33"/>
      <c r="AH690" s="33"/>
      <c r="AI690" s="33"/>
      <c r="AJ690" s="33"/>
      <c r="AK690" s="33"/>
      <c r="AL690" s="33"/>
      <c r="AM690" s="33"/>
      <c r="AN690" s="33"/>
      <c r="AO690" s="33"/>
      <c r="AP690" s="33"/>
      <c r="AQ690" s="33"/>
      <c r="AR690" s="33"/>
      <c r="AS690" s="33"/>
      <c r="AT690" s="33"/>
      <c r="AU690" s="33"/>
      <c r="AV690" s="33"/>
      <c r="AW690" s="33"/>
      <c r="AX690" s="33"/>
      <c r="AY690" s="33"/>
      <c r="AZ690" s="33"/>
      <c r="BA690" s="33"/>
      <c r="BB690" s="33"/>
      <c r="BC690" s="33"/>
      <c r="BD690" s="33"/>
      <c r="BE690" s="33"/>
      <c r="BF690" s="33"/>
      <c r="BG690" s="33"/>
      <c r="BH690" s="33"/>
      <c r="BI690" s="33"/>
      <c r="BJ690" s="33"/>
      <c r="BK690" s="33"/>
      <c r="BL690" s="33"/>
      <c r="BM690" s="33"/>
      <c r="BN690" s="33"/>
      <c r="BO690" s="33"/>
      <c r="BP690" s="33"/>
      <c r="BQ690" s="33"/>
      <c r="BR690" s="33"/>
      <c r="BS690" s="33"/>
      <c r="BT690" s="33"/>
      <c r="BU690" s="33"/>
      <c r="BV690" s="33"/>
      <c r="BW690" s="33"/>
      <c r="BX690" s="33"/>
      <c r="BY690" s="33"/>
      <c r="BZ690" s="33"/>
      <c r="CA690" s="33"/>
      <c r="CB690" s="33"/>
      <c r="CC690" s="33"/>
      <c r="CD690" s="33"/>
      <c r="CE690" s="33"/>
      <c r="CF690" s="33"/>
      <c r="CG690" s="33"/>
      <c r="CH690" s="33"/>
      <c r="CI690" s="33"/>
      <c r="CJ690" s="33"/>
      <c r="CK690" s="33"/>
      <c r="CL690" s="33"/>
      <c r="CM690" s="33"/>
      <c r="CN690" s="33"/>
      <c r="CO690" s="33"/>
      <c r="CP690" s="33"/>
    </row>
    <row r="691" spans="1:94" x14ac:dyDescent="0.25">
      <c r="A691" s="88"/>
      <c r="M691" s="69"/>
      <c r="N691" s="33"/>
      <c r="O691" s="33"/>
      <c r="P691" s="33"/>
      <c r="Q691" s="33"/>
      <c r="R691" s="33"/>
      <c r="S691" s="33"/>
      <c r="T691" s="33"/>
      <c r="U691" s="33"/>
      <c r="V691" s="33"/>
      <c r="W691" s="33"/>
      <c r="X691" s="33"/>
      <c r="Y691" s="33"/>
      <c r="Z691" s="33"/>
      <c r="AA691" s="33"/>
      <c r="AB691" s="33"/>
      <c r="AC691" s="33"/>
      <c r="AD691" s="33"/>
      <c r="AE691" s="33"/>
      <c r="AF691" s="33"/>
      <c r="AG691" s="33"/>
      <c r="AH691" s="33"/>
      <c r="AI691" s="33"/>
      <c r="AJ691" s="33"/>
      <c r="AK691" s="33"/>
      <c r="AL691" s="33"/>
      <c r="AM691" s="33"/>
      <c r="AN691" s="33"/>
      <c r="AO691" s="33"/>
      <c r="AP691" s="33"/>
      <c r="AQ691" s="33"/>
      <c r="AR691" s="33"/>
      <c r="AS691" s="33"/>
      <c r="AT691" s="33"/>
      <c r="AU691" s="33"/>
      <c r="AV691" s="33"/>
      <c r="AW691" s="33"/>
      <c r="AX691" s="33"/>
      <c r="AY691" s="33"/>
      <c r="AZ691" s="33"/>
      <c r="BA691" s="33"/>
      <c r="BB691" s="33"/>
      <c r="BC691" s="33"/>
      <c r="BD691" s="33"/>
      <c r="BE691" s="33"/>
      <c r="BF691" s="33"/>
      <c r="BG691" s="33"/>
      <c r="BH691" s="33"/>
      <c r="BI691" s="33"/>
      <c r="BJ691" s="33"/>
      <c r="BK691" s="33"/>
      <c r="BL691" s="33"/>
      <c r="BM691" s="33"/>
      <c r="BN691" s="33"/>
      <c r="BO691" s="33"/>
      <c r="BP691" s="33"/>
      <c r="BQ691" s="33"/>
      <c r="BR691" s="33"/>
      <c r="BS691" s="33"/>
      <c r="BT691" s="33"/>
      <c r="BU691" s="33"/>
      <c r="BV691" s="33"/>
      <c r="BW691" s="33"/>
      <c r="BX691" s="33"/>
      <c r="BY691" s="33"/>
      <c r="BZ691" s="33"/>
      <c r="CA691" s="33"/>
      <c r="CB691" s="33"/>
      <c r="CC691" s="33"/>
      <c r="CD691" s="33"/>
      <c r="CE691" s="33"/>
      <c r="CF691" s="33"/>
      <c r="CG691" s="33"/>
      <c r="CH691" s="33"/>
      <c r="CI691" s="33"/>
      <c r="CJ691" s="33"/>
      <c r="CK691" s="33"/>
      <c r="CL691" s="33"/>
      <c r="CM691" s="33"/>
      <c r="CN691" s="33"/>
      <c r="CO691" s="33"/>
      <c r="CP691" s="33"/>
    </row>
    <row r="692" spans="1:94" x14ac:dyDescent="0.25">
      <c r="A692" s="88"/>
      <c r="M692" s="69"/>
      <c r="N692" s="33"/>
      <c r="O692" s="33"/>
      <c r="P692" s="33"/>
      <c r="Q692" s="33"/>
      <c r="R692" s="33"/>
      <c r="S692" s="33"/>
      <c r="T692" s="33"/>
      <c r="U692" s="33"/>
      <c r="V692" s="33"/>
      <c r="W692" s="33"/>
      <c r="X692" s="33"/>
      <c r="Y692" s="33"/>
      <c r="Z692" s="33"/>
      <c r="AA692" s="33"/>
      <c r="AB692" s="33"/>
      <c r="AC692" s="33"/>
      <c r="AD692" s="33"/>
      <c r="AE692" s="33"/>
      <c r="AF692" s="33"/>
      <c r="AG692" s="33"/>
      <c r="AH692" s="33"/>
      <c r="AI692" s="33"/>
      <c r="AJ692" s="33"/>
      <c r="AK692" s="33"/>
      <c r="AL692" s="33"/>
      <c r="AM692" s="33"/>
      <c r="AN692" s="33"/>
      <c r="AO692" s="33"/>
      <c r="AP692" s="33"/>
      <c r="AQ692" s="33"/>
      <c r="AR692" s="33"/>
      <c r="AS692" s="33"/>
      <c r="AT692" s="33"/>
      <c r="AU692" s="33"/>
      <c r="AV692" s="33"/>
      <c r="AW692" s="33"/>
      <c r="AX692" s="33"/>
      <c r="AY692" s="33"/>
      <c r="AZ692" s="33"/>
      <c r="BA692" s="33"/>
      <c r="BB692" s="33"/>
      <c r="BC692" s="33"/>
      <c r="BD692" s="33"/>
      <c r="BE692" s="33"/>
      <c r="BF692" s="33"/>
      <c r="BG692" s="33"/>
      <c r="BH692" s="33"/>
      <c r="BI692" s="33"/>
      <c r="BJ692" s="33"/>
      <c r="BK692" s="33"/>
      <c r="BL692" s="33"/>
      <c r="BM692" s="33"/>
      <c r="BN692" s="33"/>
      <c r="BO692" s="33"/>
      <c r="BP692" s="33"/>
      <c r="BQ692" s="33"/>
      <c r="BR692" s="33"/>
      <c r="BS692" s="33"/>
      <c r="BT692" s="33"/>
      <c r="BU692" s="33"/>
      <c r="BV692" s="33"/>
      <c r="BW692" s="33"/>
      <c r="BX692" s="33"/>
      <c r="BY692" s="33"/>
      <c r="BZ692" s="33"/>
      <c r="CA692" s="33"/>
      <c r="CB692" s="33"/>
      <c r="CC692" s="33"/>
      <c r="CD692" s="33"/>
      <c r="CE692" s="33"/>
      <c r="CF692" s="33"/>
      <c r="CG692" s="33"/>
      <c r="CH692" s="33"/>
      <c r="CI692" s="33"/>
      <c r="CJ692" s="33"/>
      <c r="CK692" s="33"/>
      <c r="CL692" s="33"/>
      <c r="CM692" s="33"/>
      <c r="CN692" s="33"/>
      <c r="CO692" s="33"/>
      <c r="CP692" s="33"/>
    </row>
    <row r="693" spans="1:94" x14ac:dyDescent="0.25">
      <c r="A693" s="88"/>
      <c r="M693" s="69"/>
      <c r="N693" s="33"/>
      <c r="O693" s="33"/>
      <c r="P693" s="33"/>
      <c r="Q693" s="33"/>
      <c r="R693" s="33"/>
      <c r="S693" s="33"/>
      <c r="T693" s="33"/>
      <c r="U693" s="33"/>
      <c r="V693" s="33"/>
      <c r="W693" s="33"/>
      <c r="X693" s="33"/>
      <c r="Y693" s="33"/>
      <c r="Z693" s="33"/>
      <c r="AA693" s="33"/>
      <c r="AB693" s="33"/>
      <c r="AC693" s="33"/>
      <c r="AD693" s="33"/>
      <c r="AE693" s="33"/>
      <c r="AF693" s="33"/>
      <c r="AG693" s="33"/>
      <c r="AH693" s="33"/>
      <c r="AI693" s="33"/>
      <c r="AJ693" s="33"/>
      <c r="AK693" s="33"/>
      <c r="AL693" s="33"/>
      <c r="AM693" s="33"/>
      <c r="AN693" s="33"/>
      <c r="AO693" s="33"/>
      <c r="AP693" s="33"/>
      <c r="AQ693" s="33"/>
      <c r="AR693" s="33"/>
      <c r="AS693" s="33"/>
      <c r="AT693" s="33"/>
      <c r="AU693" s="33"/>
      <c r="AV693" s="33"/>
      <c r="AW693" s="33"/>
      <c r="AX693" s="33"/>
      <c r="AY693" s="33"/>
      <c r="AZ693" s="33"/>
      <c r="BA693" s="33"/>
      <c r="BB693" s="33"/>
      <c r="BC693" s="33"/>
      <c r="BD693" s="33"/>
      <c r="BE693" s="33"/>
      <c r="BF693" s="33"/>
      <c r="BG693" s="33"/>
      <c r="BH693" s="33"/>
      <c r="BI693" s="33"/>
      <c r="BJ693" s="33"/>
      <c r="BK693" s="33"/>
      <c r="BL693" s="33"/>
      <c r="BM693" s="33"/>
      <c r="BN693" s="33"/>
      <c r="BO693" s="33"/>
      <c r="BP693" s="33"/>
      <c r="BQ693" s="33"/>
      <c r="BR693" s="33"/>
      <c r="BS693" s="33"/>
      <c r="BT693" s="33"/>
      <c r="BU693" s="33"/>
      <c r="BV693" s="33"/>
      <c r="BW693" s="33"/>
      <c r="BX693" s="33"/>
      <c r="BY693" s="33"/>
      <c r="BZ693" s="33"/>
      <c r="CA693" s="33"/>
      <c r="CB693" s="33"/>
      <c r="CC693" s="33"/>
      <c r="CD693" s="33"/>
      <c r="CE693" s="33"/>
      <c r="CF693" s="33"/>
      <c r="CG693" s="33"/>
      <c r="CH693" s="33"/>
      <c r="CI693" s="33"/>
      <c r="CJ693" s="33"/>
      <c r="CK693" s="33"/>
      <c r="CL693" s="33"/>
      <c r="CM693" s="33"/>
      <c r="CN693" s="33"/>
      <c r="CO693" s="33"/>
      <c r="CP693" s="33"/>
    </row>
    <row r="694" spans="1:94" x14ac:dyDescent="0.25">
      <c r="A694" s="88"/>
      <c r="M694" s="69"/>
      <c r="N694" s="33"/>
      <c r="O694" s="33"/>
      <c r="P694" s="33"/>
      <c r="Q694" s="33"/>
      <c r="R694" s="33"/>
      <c r="S694" s="33"/>
      <c r="T694" s="33"/>
      <c r="U694" s="33"/>
      <c r="V694" s="33"/>
      <c r="W694" s="33"/>
      <c r="X694" s="33"/>
      <c r="Y694" s="33"/>
      <c r="Z694" s="33"/>
      <c r="AA694" s="33"/>
      <c r="AB694" s="33"/>
      <c r="AC694" s="33"/>
      <c r="AD694" s="33"/>
      <c r="AE694" s="33"/>
      <c r="AF694" s="33"/>
      <c r="AG694" s="33"/>
      <c r="AH694" s="33"/>
      <c r="AI694" s="33"/>
      <c r="AJ694" s="33"/>
      <c r="AK694" s="33"/>
      <c r="AL694" s="33"/>
      <c r="AM694" s="33"/>
      <c r="AN694" s="33"/>
      <c r="AO694" s="33"/>
      <c r="AP694" s="33"/>
      <c r="AQ694" s="33"/>
      <c r="AR694" s="33"/>
      <c r="AS694" s="33"/>
      <c r="AT694" s="33"/>
      <c r="AU694" s="33"/>
      <c r="AV694" s="33"/>
      <c r="AW694" s="33"/>
      <c r="AX694" s="33"/>
      <c r="AY694" s="33"/>
      <c r="AZ694" s="33"/>
      <c r="BA694" s="33"/>
      <c r="BB694" s="33"/>
      <c r="BC694" s="33"/>
      <c r="BD694" s="33"/>
      <c r="BE694" s="33"/>
      <c r="BF694" s="33"/>
      <c r="BG694" s="33"/>
      <c r="BH694" s="33"/>
      <c r="BI694" s="33"/>
      <c r="BJ694" s="33"/>
      <c r="BK694" s="33"/>
      <c r="BL694" s="33"/>
      <c r="BM694" s="33"/>
      <c r="BN694" s="33"/>
      <c r="BO694" s="33"/>
      <c r="BP694" s="33"/>
      <c r="BQ694" s="33"/>
      <c r="BR694" s="33"/>
      <c r="BS694" s="33"/>
      <c r="BT694" s="33"/>
      <c r="BU694" s="33"/>
      <c r="BV694" s="33"/>
      <c r="BW694" s="33"/>
      <c r="BX694" s="33"/>
      <c r="BY694" s="33"/>
      <c r="BZ694" s="33"/>
      <c r="CA694" s="33"/>
      <c r="CB694" s="33"/>
      <c r="CC694" s="33"/>
      <c r="CD694" s="33"/>
      <c r="CE694" s="33"/>
      <c r="CF694" s="33"/>
      <c r="CG694" s="33"/>
      <c r="CH694" s="33"/>
      <c r="CI694" s="33"/>
      <c r="CJ694" s="33"/>
      <c r="CK694" s="33"/>
      <c r="CL694" s="33"/>
      <c r="CM694" s="33"/>
      <c r="CN694" s="33"/>
      <c r="CO694" s="33"/>
      <c r="CP694" s="33"/>
    </row>
    <row r="695" spans="1:94" x14ac:dyDescent="0.25">
      <c r="A695" s="88"/>
      <c r="M695" s="69"/>
      <c r="N695" s="33"/>
      <c r="O695" s="33"/>
      <c r="P695" s="33"/>
      <c r="Q695" s="33"/>
      <c r="R695" s="33"/>
      <c r="S695" s="33"/>
      <c r="T695" s="33"/>
      <c r="U695" s="33"/>
      <c r="V695" s="33"/>
      <c r="W695" s="33"/>
      <c r="X695" s="33"/>
      <c r="Y695" s="33"/>
      <c r="Z695" s="33"/>
      <c r="AA695" s="33"/>
      <c r="AB695" s="33"/>
      <c r="AC695" s="33"/>
      <c r="AD695" s="33"/>
      <c r="AE695" s="33"/>
      <c r="AF695" s="33"/>
      <c r="AG695" s="33"/>
      <c r="AH695" s="33"/>
      <c r="AI695" s="33"/>
      <c r="AJ695" s="33"/>
      <c r="AK695" s="33"/>
      <c r="AL695" s="33"/>
      <c r="AM695" s="33"/>
      <c r="AN695" s="33"/>
      <c r="AO695" s="33"/>
      <c r="AP695" s="33"/>
      <c r="AQ695" s="33"/>
      <c r="AR695" s="33"/>
      <c r="AS695" s="33"/>
      <c r="AT695" s="33"/>
      <c r="AU695" s="33"/>
      <c r="AV695" s="33"/>
      <c r="AW695" s="33"/>
      <c r="AX695" s="33"/>
      <c r="AY695" s="33"/>
      <c r="AZ695" s="33"/>
      <c r="BA695" s="33"/>
      <c r="BB695" s="33"/>
      <c r="BC695" s="33"/>
      <c r="BD695" s="33"/>
      <c r="BE695" s="33"/>
      <c r="BF695" s="33"/>
      <c r="BG695" s="33"/>
      <c r="BH695" s="33"/>
      <c r="BI695" s="33"/>
      <c r="BJ695" s="33"/>
      <c r="BK695" s="33"/>
      <c r="BL695" s="33"/>
      <c r="BM695" s="33"/>
      <c r="BN695" s="33"/>
      <c r="BO695" s="33"/>
      <c r="BP695" s="33"/>
      <c r="BQ695" s="33"/>
      <c r="BR695" s="33"/>
      <c r="BS695" s="33"/>
      <c r="BT695" s="33"/>
      <c r="BU695" s="33"/>
      <c r="BV695" s="33"/>
      <c r="BW695" s="33"/>
      <c r="BX695" s="33"/>
      <c r="BY695" s="33"/>
      <c r="BZ695" s="33"/>
      <c r="CA695" s="33"/>
      <c r="CB695" s="33"/>
      <c r="CC695" s="33"/>
      <c r="CD695" s="33"/>
      <c r="CE695" s="33"/>
      <c r="CF695" s="33"/>
      <c r="CG695" s="33"/>
      <c r="CH695" s="33"/>
      <c r="CI695" s="33"/>
      <c r="CJ695" s="33"/>
      <c r="CK695" s="33"/>
      <c r="CL695" s="33"/>
      <c r="CM695" s="33"/>
      <c r="CN695" s="33"/>
      <c r="CO695" s="33"/>
      <c r="CP695" s="33"/>
    </row>
    <row r="696" spans="1:94" x14ac:dyDescent="0.25">
      <c r="A696" s="88"/>
      <c r="M696" s="69"/>
      <c r="N696" s="33"/>
      <c r="O696" s="33"/>
      <c r="P696" s="33"/>
      <c r="Q696" s="33"/>
      <c r="R696" s="33"/>
      <c r="S696" s="33"/>
      <c r="T696" s="33"/>
      <c r="U696" s="33"/>
      <c r="V696" s="33"/>
      <c r="W696" s="33"/>
      <c r="X696" s="33"/>
      <c r="Y696" s="33"/>
      <c r="Z696" s="33"/>
      <c r="AA696" s="33"/>
      <c r="AB696" s="33"/>
      <c r="AC696" s="33"/>
      <c r="AD696" s="33"/>
      <c r="AE696" s="33"/>
      <c r="AF696" s="33"/>
      <c r="AG696" s="33"/>
      <c r="AH696" s="33"/>
      <c r="AI696" s="33"/>
      <c r="AJ696" s="33"/>
      <c r="AK696" s="33"/>
      <c r="AL696" s="33"/>
      <c r="AM696" s="33"/>
      <c r="AN696" s="33"/>
      <c r="AO696" s="33"/>
      <c r="AP696" s="33"/>
      <c r="AQ696" s="33"/>
      <c r="AR696" s="33"/>
      <c r="AS696" s="33"/>
      <c r="AT696" s="33"/>
      <c r="AU696" s="33"/>
      <c r="AV696" s="33"/>
      <c r="AW696" s="33"/>
      <c r="AX696" s="33"/>
      <c r="AY696" s="33"/>
      <c r="AZ696" s="33"/>
      <c r="BA696" s="33"/>
      <c r="BB696" s="33"/>
      <c r="BC696" s="33"/>
      <c r="BD696" s="33"/>
      <c r="BE696" s="33"/>
      <c r="BF696" s="33"/>
      <c r="BG696" s="33"/>
      <c r="BH696" s="33"/>
      <c r="BI696" s="33"/>
      <c r="BJ696" s="33"/>
      <c r="BK696" s="33"/>
      <c r="BL696" s="33"/>
      <c r="BM696" s="33"/>
      <c r="BN696" s="33"/>
      <c r="BO696" s="33"/>
      <c r="BP696" s="33"/>
      <c r="BQ696" s="33"/>
      <c r="BR696" s="33"/>
      <c r="BS696" s="33"/>
      <c r="BT696" s="33"/>
      <c r="BU696" s="33"/>
      <c r="BV696" s="33"/>
      <c r="BW696" s="33"/>
      <c r="BX696" s="33"/>
      <c r="BY696" s="33"/>
      <c r="BZ696" s="33"/>
      <c r="CA696" s="33"/>
      <c r="CB696" s="33"/>
      <c r="CC696" s="33"/>
      <c r="CD696" s="33"/>
      <c r="CE696" s="33"/>
      <c r="CF696" s="33"/>
      <c r="CG696" s="33"/>
      <c r="CH696" s="33"/>
      <c r="CI696" s="33"/>
      <c r="CJ696" s="33"/>
      <c r="CK696" s="33"/>
      <c r="CL696" s="33"/>
      <c r="CM696" s="33"/>
      <c r="CN696" s="33"/>
      <c r="CO696" s="33"/>
      <c r="CP696" s="33"/>
    </row>
    <row r="697" spans="1:94" x14ac:dyDescent="0.25">
      <c r="A697" s="88"/>
      <c r="M697" s="69"/>
      <c r="N697" s="33"/>
      <c r="O697" s="33"/>
      <c r="P697" s="33"/>
      <c r="Q697" s="33"/>
      <c r="R697" s="33"/>
      <c r="S697" s="33"/>
      <c r="T697" s="33"/>
      <c r="U697" s="33"/>
      <c r="V697" s="33"/>
      <c r="W697" s="33"/>
      <c r="X697" s="33"/>
      <c r="Y697" s="33"/>
      <c r="Z697" s="33"/>
      <c r="AA697" s="33"/>
      <c r="AB697" s="33"/>
      <c r="AC697" s="33"/>
      <c r="AD697" s="33"/>
      <c r="AE697" s="33"/>
      <c r="AF697" s="33"/>
      <c r="AG697" s="33"/>
      <c r="AH697" s="33"/>
      <c r="AI697" s="33"/>
      <c r="AJ697" s="33"/>
      <c r="AK697" s="33"/>
      <c r="AL697" s="33"/>
      <c r="AM697" s="33"/>
      <c r="AN697" s="33"/>
      <c r="AO697" s="33"/>
      <c r="AP697" s="33"/>
      <c r="AQ697" s="33"/>
      <c r="AR697" s="33"/>
      <c r="AS697" s="33"/>
      <c r="AT697" s="33"/>
      <c r="AU697" s="33"/>
      <c r="AV697" s="33"/>
      <c r="AW697" s="33"/>
      <c r="AX697" s="33"/>
      <c r="AY697" s="33"/>
      <c r="AZ697" s="33"/>
      <c r="BA697" s="33"/>
      <c r="BB697" s="33"/>
      <c r="BC697" s="33"/>
      <c r="BD697" s="33"/>
      <c r="BE697" s="33"/>
      <c r="BF697" s="33"/>
      <c r="BG697" s="33"/>
      <c r="BH697" s="33"/>
      <c r="BI697" s="33"/>
      <c r="BJ697" s="33"/>
      <c r="BK697" s="33"/>
      <c r="BL697" s="33"/>
      <c r="BM697" s="33"/>
      <c r="BN697" s="33"/>
      <c r="BO697" s="33"/>
      <c r="BP697" s="33"/>
      <c r="BQ697" s="33"/>
      <c r="BR697" s="33"/>
      <c r="BS697" s="33"/>
      <c r="BT697" s="33"/>
      <c r="BU697" s="33"/>
      <c r="BV697" s="33"/>
      <c r="BW697" s="33"/>
      <c r="BX697" s="33"/>
      <c r="BY697" s="33"/>
      <c r="BZ697" s="33"/>
      <c r="CA697" s="33"/>
      <c r="CB697" s="33"/>
      <c r="CC697" s="33"/>
      <c r="CD697" s="33"/>
      <c r="CE697" s="33"/>
      <c r="CF697" s="33"/>
      <c r="CG697" s="33"/>
      <c r="CH697" s="33"/>
      <c r="CI697" s="33"/>
      <c r="CJ697" s="33"/>
      <c r="CK697" s="33"/>
      <c r="CL697" s="33"/>
      <c r="CM697" s="33"/>
      <c r="CN697" s="33"/>
      <c r="CO697" s="33"/>
      <c r="CP697" s="33"/>
    </row>
    <row r="698" spans="1:94" x14ac:dyDescent="0.25">
      <c r="A698" s="88"/>
      <c r="M698" s="69"/>
      <c r="N698" s="33"/>
      <c r="O698" s="33"/>
      <c r="P698" s="33"/>
      <c r="Q698" s="33"/>
      <c r="R698" s="33"/>
      <c r="S698" s="33"/>
      <c r="T698" s="33"/>
      <c r="U698" s="33"/>
      <c r="V698" s="33"/>
      <c r="W698" s="33"/>
      <c r="X698" s="33"/>
      <c r="Y698" s="33"/>
      <c r="Z698" s="33"/>
      <c r="AA698" s="33"/>
      <c r="AB698" s="33"/>
      <c r="AC698" s="33"/>
      <c r="AD698" s="33"/>
      <c r="AE698" s="33"/>
      <c r="AF698" s="33"/>
      <c r="AG698" s="33"/>
      <c r="AH698" s="33"/>
      <c r="AI698" s="33"/>
      <c r="AJ698" s="33"/>
      <c r="AK698" s="33"/>
      <c r="AL698" s="33"/>
      <c r="AM698" s="33"/>
      <c r="AN698" s="33"/>
      <c r="AO698" s="33"/>
      <c r="AP698" s="33"/>
      <c r="AQ698" s="33"/>
      <c r="AR698" s="33"/>
      <c r="AS698" s="33"/>
      <c r="AT698" s="33"/>
      <c r="AU698" s="33"/>
      <c r="AV698" s="33"/>
      <c r="AW698" s="33"/>
      <c r="AX698" s="33"/>
      <c r="AY698" s="33"/>
      <c r="AZ698" s="33"/>
      <c r="BA698" s="33"/>
      <c r="BB698" s="33"/>
      <c r="BC698" s="33"/>
      <c r="BD698" s="33"/>
      <c r="BE698" s="33"/>
      <c r="BF698" s="33"/>
      <c r="BG698" s="33"/>
      <c r="BH698" s="33"/>
      <c r="BI698" s="33"/>
      <c r="BJ698" s="33"/>
      <c r="BK698" s="33"/>
      <c r="BL698" s="33"/>
      <c r="BM698" s="33"/>
      <c r="BN698" s="33"/>
      <c r="BO698" s="33"/>
      <c r="BP698" s="33"/>
      <c r="BQ698" s="33"/>
      <c r="BR698" s="33"/>
      <c r="BS698" s="33"/>
      <c r="BT698" s="33"/>
      <c r="BU698" s="33"/>
      <c r="BV698" s="33"/>
      <c r="BW698" s="33"/>
      <c r="BX698" s="33"/>
      <c r="BY698" s="33"/>
      <c r="BZ698" s="33"/>
      <c r="CA698" s="33"/>
      <c r="CB698" s="33"/>
      <c r="CC698" s="33"/>
      <c r="CD698" s="33"/>
      <c r="CE698" s="33"/>
      <c r="CF698" s="33"/>
      <c r="CG698" s="33"/>
      <c r="CH698" s="33"/>
      <c r="CI698" s="33"/>
      <c r="CJ698" s="33"/>
      <c r="CK698" s="33"/>
      <c r="CL698" s="33"/>
      <c r="CM698" s="33"/>
      <c r="CN698" s="33"/>
      <c r="CO698" s="33"/>
      <c r="CP698" s="33"/>
    </row>
    <row r="699" spans="1:94" x14ac:dyDescent="0.25">
      <c r="A699" s="88"/>
      <c r="M699" s="69"/>
      <c r="N699" s="33"/>
      <c r="O699" s="33"/>
      <c r="P699" s="33"/>
      <c r="Q699" s="33"/>
      <c r="R699" s="33"/>
      <c r="S699" s="33"/>
      <c r="T699" s="33"/>
      <c r="U699" s="33"/>
      <c r="V699" s="33"/>
      <c r="W699" s="33"/>
      <c r="X699" s="33"/>
      <c r="Y699" s="33"/>
      <c r="Z699" s="33"/>
      <c r="AA699" s="33"/>
      <c r="AB699" s="33"/>
      <c r="AC699" s="33"/>
      <c r="AD699" s="33"/>
      <c r="AE699" s="33"/>
      <c r="AF699" s="33"/>
      <c r="AG699" s="33"/>
      <c r="AH699" s="33"/>
      <c r="AI699" s="33"/>
      <c r="AJ699" s="33"/>
      <c r="AK699" s="33"/>
      <c r="AL699" s="33"/>
      <c r="AM699" s="33"/>
      <c r="AN699" s="33"/>
      <c r="AO699" s="33"/>
      <c r="AP699" s="33"/>
      <c r="AQ699" s="33"/>
      <c r="AR699" s="33"/>
      <c r="AS699" s="33"/>
      <c r="AT699" s="33"/>
      <c r="AU699" s="33"/>
      <c r="AV699" s="33"/>
      <c r="AW699" s="33"/>
      <c r="AX699" s="33"/>
      <c r="AY699" s="33"/>
      <c r="AZ699" s="33"/>
      <c r="BA699" s="33"/>
      <c r="BB699" s="33"/>
      <c r="BC699" s="33"/>
      <c r="BD699" s="33"/>
      <c r="BE699" s="33"/>
      <c r="BF699" s="33"/>
      <c r="BG699" s="33"/>
      <c r="BH699" s="33"/>
      <c r="BI699" s="33"/>
      <c r="BJ699" s="33"/>
      <c r="BK699" s="33"/>
      <c r="BL699" s="33"/>
      <c r="BM699" s="33"/>
      <c r="BN699" s="33"/>
      <c r="BO699" s="33"/>
      <c r="BP699" s="33"/>
      <c r="BQ699" s="33"/>
      <c r="BR699" s="33"/>
      <c r="BS699" s="33"/>
      <c r="BT699" s="33"/>
      <c r="BU699" s="33"/>
      <c r="BV699" s="33"/>
      <c r="BW699" s="33"/>
      <c r="BX699" s="33"/>
      <c r="BY699" s="33"/>
      <c r="BZ699" s="33"/>
      <c r="CA699" s="33"/>
      <c r="CB699" s="33"/>
      <c r="CC699" s="33"/>
      <c r="CD699" s="33"/>
      <c r="CE699" s="33"/>
      <c r="CF699" s="33"/>
      <c r="CG699" s="33"/>
      <c r="CH699" s="33"/>
      <c r="CI699" s="33"/>
      <c r="CJ699" s="33"/>
      <c r="CK699" s="33"/>
      <c r="CL699" s="33"/>
      <c r="CM699" s="33"/>
      <c r="CN699" s="33"/>
      <c r="CO699" s="33"/>
      <c r="CP699" s="33"/>
    </row>
    <row r="700" spans="1:94" x14ac:dyDescent="0.25">
      <c r="A700" s="88"/>
      <c r="M700" s="69"/>
      <c r="N700" s="33"/>
      <c r="O700" s="33"/>
      <c r="P700" s="33"/>
      <c r="Q700" s="33"/>
      <c r="R700" s="33"/>
      <c r="S700" s="33"/>
      <c r="T700" s="33"/>
      <c r="U700" s="33"/>
      <c r="V700" s="33"/>
      <c r="W700" s="33"/>
      <c r="X700" s="33"/>
      <c r="Y700" s="33"/>
      <c r="Z700" s="33"/>
      <c r="AA700" s="33"/>
      <c r="AB700" s="33"/>
      <c r="AC700" s="33"/>
      <c r="AD700" s="33"/>
      <c r="AE700" s="33"/>
      <c r="AF700" s="33"/>
      <c r="AG700" s="33"/>
      <c r="AH700" s="33"/>
      <c r="AI700" s="33"/>
      <c r="AJ700" s="33"/>
      <c r="AK700" s="33"/>
      <c r="AL700" s="33"/>
      <c r="AM700" s="33"/>
      <c r="AN700" s="33"/>
      <c r="AO700" s="33"/>
      <c r="AP700" s="33"/>
      <c r="AQ700" s="33"/>
      <c r="AR700" s="33"/>
      <c r="AS700" s="33"/>
      <c r="AT700" s="33"/>
      <c r="AU700" s="33"/>
      <c r="AV700" s="33"/>
      <c r="AW700" s="33"/>
      <c r="AX700" s="33"/>
      <c r="AY700" s="33"/>
      <c r="AZ700" s="33"/>
      <c r="BA700" s="33"/>
      <c r="BB700" s="33"/>
      <c r="BC700" s="33"/>
      <c r="BD700" s="33"/>
      <c r="BE700" s="33"/>
      <c r="BF700" s="33"/>
      <c r="BG700" s="33"/>
      <c r="BH700" s="33"/>
      <c r="BI700" s="33"/>
      <c r="BJ700" s="33"/>
      <c r="BK700" s="33"/>
      <c r="BL700" s="33"/>
      <c r="BM700" s="33"/>
      <c r="BN700" s="33"/>
      <c r="BO700" s="33"/>
      <c r="BP700" s="33"/>
      <c r="BQ700" s="33"/>
      <c r="BR700" s="33"/>
      <c r="BS700" s="33"/>
      <c r="BT700" s="33"/>
      <c r="BU700" s="33"/>
      <c r="BV700" s="33"/>
      <c r="BW700" s="33"/>
      <c r="BX700" s="33"/>
      <c r="BY700" s="33"/>
      <c r="BZ700" s="33"/>
      <c r="CA700" s="33"/>
      <c r="CB700" s="33"/>
      <c r="CC700" s="33"/>
      <c r="CD700" s="33"/>
      <c r="CE700" s="33"/>
      <c r="CF700" s="33"/>
      <c r="CG700" s="33"/>
      <c r="CH700" s="33"/>
      <c r="CI700" s="33"/>
      <c r="CJ700" s="33"/>
      <c r="CK700" s="33"/>
      <c r="CL700" s="33"/>
      <c r="CM700" s="33"/>
      <c r="CN700" s="33"/>
      <c r="CO700" s="33"/>
      <c r="CP700" s="33"/>
    </row>
    <row r="701" spans="1:94" x14ac:dyDescent="0.25">
      <c r="A701" s="88"/>
      <c r="M701" s="69"/>
      <c r="N701" s="33"/>
      <c r="O701" s="33"/>
      <c r="P701" s="33"/>
      <c r="Q701" s="33"/>
      <c r="R701" s="33"/>
      <c r="S701" s="33"/>
      <c r="T701" s="33"/>
      <c r="U701" s="33"/>
      <c r="V701" s="33"/>
      <c r="W701" s="33"/>
      <c r="X701" s="33"/>
      <c r="Y701" s="33"/>
      <c r="Z701" s="33"/>
      <c r="AA701" s="33"/>
      <c r="AB701" s="33"/>
      <c r="AC701" s="33"/>
      <c r="AD701" s="33"/>
      <c r="AE701" s="33"/>
      <c r="AF701" s="33"/>
      <c r="AG701" s="33"/>
      <c r="AH701" s="33"/>
      <c r="AI701" s="33"/>
      <c r="AJ701" s="33"/>
      <c r="AK701" s="33"/>
      <c r="AL701" s="33"/>
      <c r="AM701" s="33"/>
      <c r="AN701" s="33"/>
      <c r="AO701" s="33"/>
      <c r="AP701" s="33"/>
      <c r="AQ701" s="33"/>
      <c r="AR701" s="33"/>
      <c r="AS701" s="33"/>
      <c r="AT701" s="33"/>
      <c r="AU701" s="33"/>
      <c r="AV701" s="33"/>
      <c r="AW701" s="33"/>
      <c r="AX701" s="33"/>
      <c r="AY701" s="33"/>
      <c r="AZ701" s="33"/>
      <c r="BA701" s="33"/>
      <c r="BB701" s="33"/>
      <c r="BC701" s="33"/>
      <c r="BD701" s="33"/>
      <c r="BE701" s="33"/>
      <c r="BF701" s="33"/>
      <c r="BG701" s="33"/>
      <c r="BH701" s="33"/>
      <c r="BI701" s="33"/>
      <c r="BJ701" s="33"/>
      <c r="BK701" s="33"/>
      <c r="BL701" s="33"/>
      <c r="BM701" s="33"/>
      <c r="BN701" s="33"/>
      <c r="BO701" s="33"/>
      <c r="BP701" s="33"/>
      <c r="BQ701" s="33"/>
      <c r="BR701" s="33"/>
      <c r="BS701" s="33"/>
      <c r="BT701" s="33"/>
      <c r="BU701" s="33"/>
      <c r="BV701" s="33"/>
      <c r="BW701" s="33"/>
      <c r="BX701" s="33"/>
      <c r="BY701" s="33"/>
      <c r="BZ701" s="33"/>
      <c r="CA701" s="33"/>
      <c r="CB701" s="33"/>
      <c r="CC701" s="33"/>
      <c r="CD701" s="33"/>
      <c r="CE701" s="33"/>
      <c r="CF701" s="33"/>
      <c r="CG701" s="33"/>
      <c r="CH701" s="33"/>
      <c r="CI701" s="33"/>
      <c r="CJ701" s="33"/>
      <c r="CK701" s="33"/>
      <c r="CL701" s="33"/>
      <c r="CM701" s="33"/>
      <c r="CN701" s="33"/>
      <c r="CO701" s="33"/>
      <c r="CP701" s="33"/>
    </row>
    <row r="702" spans="1:94" x14ac:dyDescent="0.25">
      <c r="A702" s="88"/>
      <c r="M702" s="69"/>
      <c r="N702" s="33"/>
      <c r="O702" s="33"/>
      <c r="P702" s="33"/>
      <c r="Q702" s="33"/>
      <c r="R702" s="33"/>
      <c r="S702" s="33"/>
      <c r="T702" s="33"/>
      <c r="U702" s="33"/>
      <c r="V702" s="33"/>
      <c r="W702" s="33"/>
      <c r="X702" s="33"/>
      <c r="Y702" s="33"/>
      <c r="Z702" s="33"/>
      <c r="AA702" s="33"/>
      <c r="AB702" s="33"/>
      <c r="AC702" s="33"/>
      <c r="AD702" s="33"/>
      <c r="AE702" s="33"/>
      <c r="AF702" s="33"/>
      <c r="AG702" s="33"/>
      <c r="AH702" s="33"/>
      <c r="AI702" s="33"/>
      <c r="AJ702" s="33"/>
      <c r="AK702" s="33"/>
      <c r="AL702" s="33"/>
      <c r="AM702" s="33"/>
      <c r="AN702" s="33"/>
      <c r="AO702" s="33"/>
      <c r="AP702" s="33"/>
      <c r="AQ702" s="33"/>
      <c r="AR702" s="33"/>
      <c r="AS702" s="33"/>
      <c r="AT702" s="33"/>
      <c r="AU702" s="33"/>
      <c r="AV702" s="33"/>
      <c r="AW702" s="33"/>
      <c r="AX702" s="33"/>
      <c r="AY702" s="33"/>
      <c r="AZ702" s="33"/>
      <c r="BA702" s="33"/>
      <c r="BB702" s="33"/>
      <c r="BC702" s="33"/>
      <c r="BD702" s="33"/>
      <c r="BE702" s="33"/>
      <c r="BF702" s="33"/>
      <c r="BG702" s="33"/>
      <c r="BH702" s="33"/>
      <c r="BI702" s="33"/>
      <c r="BJ702" s="33"/>
      <c r="BK702" s="33"/>
      <c r="BL702" s="33"/>
      <c r="BM702" s="33"/>
      <c r="BN702" s="33"/>
      <c r="BO702" s="33"/>
      <c r="BP702" s="33"/>
      <c r="BQ702" s="33"/>
      <c r="BR702" s="33"/>
      <c r="BS702" s="33"/>
      <c r="BT702" s="33"/>
      <c r="BU702" s="33"/>
      <c r="BV702" s="33"/>
      <c r="BW702" s="33"/>
      <c r="BX702" s="33"/>
      <c r="BY702" s="33"/>
      <c r="BZ702" s="33"/>
      <c r="CA702" s="33"/>
      <c r="CB702" s="33"/>
      <c r="CC702" s="33"/>
      <c r="CD702" s="33"/>
      <c r="CE702" s="33"/>
      <c r="CF702" s="33"/>
      <c r="CG702" s="33"/>
      <c r="CH702" s="33"/>
      <c r="CI702" s="33"/>
      <c r="CJ702" s="33"/>
      <c r="CK702" s="33"/>
      <c r="CL702" s="33"/>
      <c r="CM702" s="33"/>
      <c r="CN702" s="33"/>
      <c r="CO702" s="33"/>
      <c r="CP702" s="33"/>
    </row>
    <row r="703" spans="1:94" x14ac:dyDescent="0.25">
      <c r="A703" s="88"/>
      <c r="M703" s="69"/>
      <c r="N703" s="33"/>
      <c r="O703" s="33"/>
      <c r="P703" s="33"/>
      <c r="Q703" s="33"/>
      <c r="R703" s="33"/>
      <c r="S703" s="33"/>
      <c r="T703" s="33"/>
      <c r="U703" s="33"/>
      <c r="V703" s="33"/>
      <c r="W703" s="33"/>
      <c r="X703" s="33"/>
      <c r="Y703" s="33"/>
      <c r="Z703" s="33"/>
      <c r="AA703" s="33"/>
      <c r="AB703" s="33"/>
      <c r="AC703" s="33"/>
      <c r="AD703" s="33"/>
      <c r="AE703" s="33"/>
      <c r="AF703" s="33"/>
      <c r="AG703" s="33"/>
      <c r="AH703" s="33"/>
      <c r="AI703" s="33"/>
      <c r="AJ703" s="33"/>
      <c r="AK703" s="33"/>
      <c r="AL703" s="33"/>
      <c r="AM703" s="33"/>
      <c r="AN703" s="33"/>
      <c r="AO703" s="33"/>
      <c r="AP703" s="33"/>
      <c r="AQ703" s="33"/>
      <c r="AR703" s="33"/>
      <c r="AS703" s="33"/>
      <c r="AT703" s="33"/>
      <c r="AU703" s="33"/>
      <c r="AV703" s="33"/>
      <c r="AW703" s="33"/>
      <c r="AX703" s="33"/>
      <c r="AY703" s="33"/>
      <c r="AZ703" s="33"/>
      <c r="BA703" s="33"/>
      <c r="BB703" s="33"/>
      <c r="BC703" s="33"/>
      <c r="BD703" s="33"/>
      <c r="BE703" s="33"/>
      <c r="BF703" s="33"/>
      <c r="BG703" s="33"/>
      <c r="BH703" s="33"/>
      <c r="BI703" s="33"/>
      <c r="BJ703" s="33"/>
      <c r="BK703" s="33"/>
      <c r="BL703" s="33"/>
      <c r="BM703" s="33"/>
      <c r="BN703" s="33"/>
      <c r="BO703" s="33"/>
      <c r="BP703" s="33"/>
      <c r="BQ703" s="33"/>
      <c r="BR703" s="33"/>
      <c r="BS703" s="33"/>
      <c r="BT703" s="33"/>
      <c r="BU703" s="33"/>
      <c r="BV703" s="33"/>
      <c r="BW703" s="33"/>
      <c r="BX703" s="33"/>
      <c r="BY703" s="33"/>
      <c r="BZ703" s="33"/>
      <c r="CA703" s="33"/>
      <c r="CB703" s="33"/>
      <c r="CC703" s="33"/>
      <c r="CD703" s="33"/>
      <c r="CE703" s="33"/>
      <c r="CF703" s="33"/>
      <c r="CG703" s="33"/>
      <c r="CH703" s="33"/>
      <c r="CI703" s="33"/>
      <c r="CJ703" s="33"/>
      <c r="CK703" s="33"/>
      <c r="CL703" s="33"/>
      <c r="CM703" s="33"/>
      <c r="CN703" s="33"/>
      <c r="CO703" s="33"/>
      <c r="CP703" s="33"/>
    </row>
    <row r="704" spans="1:94" x14ac:dyDescent="0.25">
      <c r="A704" s="88"/>
      <c r="M704" s="69"/>
      <c r="N704" s="33"/>
      <c r="O704" s="33"/>
      <c r="P704" s="33"/>
      <c r="Q704" s="33"/>
      <c r="R704" s="33"/>
      <c r="S704" s="33"/>
      <c r="T704" s="33"/>
      <c r="U704" s="33"/>
      <c r="V704" s="33"/>
      <c r="W704" s="33"/>
      <c r="X704" s="33"/>
      <c r="Y704" s="33"/>
      <c r="Z704" s="33"/>
      <c r="AA704" s="33"/>
      <c r="AB704" s="33"/>
      <c r="AC704" s="33"/>
      <c r="AD704" s="33"/>
      <c r="AE704" s="33"/>
      <c r="AF704" s="33"/>
      <c r="AG704" s="33"/>
      <c r="AH704" s="33"/>
      <c r="AI704" s="33"/>
      <c r="AJ704" s="33"/>
      <c r="AK704" s="33"/>
      <c r="AL704" s="33"/>
      <c r="AM704" s="33"/>
      <c r="AN704" s="33"/>
      <c r="AO704" s="33"/>
      <c r="AP704" s="33"/>
      <c r="AQ704" s="33"/>
      <c r="AR704" s="33"/>
      <c r="AS704" s="33"/>
      <c r="AT704" s="33"/>
      <c r="AU704" s="33"/>
      <c r="AV704" s="33"/>
      <c r="AW704" s="33"/>
      <c r="AX704" s="33"/>
      <c r="AY704" s="33"/>
      <c r="AZ704" s="33"/>
      <c r="BA704" s="33"/>
      <c r="BB704" s="33"/>
      <c r="BC704" s="33"/>
      <c r="BD704" s="33"/>
      <c r="BE704" s="33"/>
      <c r="BF704" s="33"/>
      <c r="BG704" s="33"/>
      <c r="BH704" s="33"/>
      <c r="BI704" s="33"/>
      <c r="BJ704" s="33"/>
      <c r="BK704" s="33"/>
      <c r="BL704" s="33"/>
      <c r="BM704" s="33"/>
      <c r="BN704" s="33"/>
      <c r="BO704" s="33"/>
      <c r="BP704" s="33"/>
      <c r="BQ704" s="33"/>
      <c r="BR704" s="33"/>
      <c r="BS704" s="33"/>
      <c r="BT704" s="33"/>
      <c r="BU704" s="33"/>
      <c r="BV704" s="33"/>
      <c r="BW704" s="33"/>
      <c r="BX704" s="33"/>
      <c r="BY704" s="33"/>
      <c r="BZ704" s="33"/>
      <c r="CA704" s="33"/>
      <c r="CB704" s="33"/>
      <c r="CC704" s="33"/>
      <c r="CD704" s="33"/>
      <c r="CE704" s="33"/>
      <c r="CF704" s="33"/>
      <c r="CG704" s="33"/>
      <c r="CH704" s="33"/>
      <c r="CI704" s="33"/>
      <c r="CJ704" s="33"/>
      <c r="CK704" s="33"/>
      <c r="CL704" s="33"/>
      <c r="CM704" s="33"/>
      <c r="CN704" s="33"/>
      <c r="CO704" s="33"/>
      <c r="CP704" s="33"/>
    </row>
    <row r="705" spans="1:94" x14ac:dyDescent="0.25">
      <c r="A705" s="88"/>
      <c r="M705" s="69"/>
      <c r="N705" s="33"/>
      <c r="O705" s="33"/>
      <c r="P705" s="33"/>
      <c r="Q705" s="33"/>
      <c r="R705" s="33"/>
      <c r="S705" s="33"/>
      <c r="T705" s="33"/>
      <c r="U705" s="33"/>
      <c r="V705" s="33"/>
      <c r="W705" s="33"/>
      <c r="X705" s="33"/>
      <c r="Y705" s="33"/>
      <c r="Z705" s="33"/>
      <c r="AA705" s="33"/>
      <c r="AB705" s="33"/>
      <c r="AC705" s="33"/>
      <c r="AD705" s="33"/>
      <c r="AE705" s="33"/>
      <c r="AF705" s="33"/>
      <c r="AG705" s="33"/>
      <c r="AH705" s="33"/>
      <c r="AI705" s="33"/>
      <c r="AJ705" s="33"/>
      <c r="AK705" s="33"/>
      <c r="AL705" s="33"/>
      <c r="AM705" s="33"/>
      <c r="AN705" s="33"/>
      <c r="AO705" s="33"/>
      <c r="AP705" s="33"/>
      <c r="AQ705" s="33"/>
      <c r="AR705" s="33"/>
      <c r="AS705" s="33"/>
      <c r="AT705" s="33"/>
      <c r="AU705" s="33"/>
      <c r="AV705" s="33"/>
      <c r="AW705" s="33"/>
      <c r="AX705" s="33"/>
      <c r="AY705" s="33"/>
      <c r="AZ705" s="33"/>
      <c r="BA705" s="33"/>
      <c r="BB705" s="33"/>
      <c r="BC705" s="33"/>
      <c r="BD705" s="33"/>
      <c r="BE705" s="33"/>
      <c r="BF705" s="33"/>
      <c r="BG705" s="33"/>
      <c r="BH705" s="33"/>
      <c r="BI705" s="33"/>
      <c r="BJ705" s="33"/>
      <c r="BK705" s="33"/>
      <c r="BL705" s="33"/>
      <c r="BM705" s="33"/>
      <c r="BN705" s="33"/>
      <c r="BO705" s="33"/>
      <c r="BP705" s="33"/>
      <c r="BQ705" s="33"/>
      <c r="BR705" s="33"/>
      <c r="BS705" s="33"/>
      <c r="BT705" s="33"/>
      <c r="BU705" s="33"/>
      <c r="BV705" s="33"/>
      <c r="BW705" s="33"/>
      <c r="BX705" s="33"/>
      <c r="BY705" s="33"/>
      <c r="BZ705" s="33"/>
      <c r="CA705" s="33"/>
      <c r="CB705" s="33"/>
      <c r="CC705" s="33"/>
      <c r="CD705" s="33"/>
      <c r="CE705" s="33"/>
      <c r="CF705" s="33"/>
      <c r="CG705" s="33"/>
      <c r="CH705" s="33"/>
      <c r="CI705" s="33"/>
      <c r="CJ705" s="33"/>
      <c r="CK705" s="33"/>
      <c r="CL705" s="33"/>
      <c r="CM705" s="33"/>
      <c r="CN705" s="33"/>
      <c r="CO705" s="33"/>
      <c r="CP705" s="33"/>
    </row>
    <row r="706" spans="1:94" x14ac:dyDescent="0.25">
      <c r="A706" s="88"/>
      <c r="M706" s="69"/>
      <c r="N706" s="33"/>
      <c r="O706" s="33"/>
      <c r="P706" s="33"/>
      <c r="Q706" s="33"/>
      <c r="R706" s="33"/>
      <c r="S706" s="33"/>
      <c r="T706" s="33"/>
      <c r="U706" s="33"/>
      <c r="V706" s="33"/>
      <c r="W706" s="33"/>
      <c r="X706" s="33"/>
      <c r="Y706" s="33"/>
      <c r="Z706" s="33"/>
      <c r="AA706" s="33"/>
      <c r="AB706" s="33"/>
      <c r="AC706" s="33"/>
      <c r="AD706" s="33"/>
      <c r="AE706" s="33"/>
      <c r="AF706" s="33"/>
      <c r="AG706" s="33"/>
      <c r="AH706" s="33"/>
      <c r="AI706" s="33"/>
      <c r="AJ706" s="33"/>
      <c r="AK706" s="33"/>
      <c r="AL706" s="33"/>
      <c r="AM706" s="33"/>
      <c r="AN706" s="33"/>
      <c r="AO706" s="33"/>
      <c r="AP706" s="33"/>
      <c r="AQ706" s="33"/>
      <c r="AR706" s="33"/>
      <c r="AS706" s="33"/>
      <c r="AT706" s="33"/>
      <c r="AU706" s="33"/>
      <c r="AV706" s="33"/>
      <c r="AW706" s="33"/>
      <c r="AX706" s="33"/>
      <c r="AY706" s="33"/>
      <c r="AZ706" s="33"/>
      <c r="BA706" s="33"/>
      <c r="BB706" s="33"/>
      <c r="BC706" s="33"/>
      <c r="BD706" s="33"/>
      <c r="BE706" s="33"/>
      <c r="BF706" s="33"/>
      <c r="BG706" s="33"/>
      <c r="BH706" s="33"/>
      <c r="BI706" s="33"/>
      <c r="BJ706" s="33"/>
      <c r="BK706" s="33"/>
      <c r="BL706" s="33"/>
      <c r="BM706" s="33"/>
      <c r="BN706" s="33"/>
      <c r="BO706" s="33"/>
      <c r="BP706" s="33"/>
      <c r="BQ706" s="33"/>
      <c r="BR706" s="33"/>
      <c r="BS706" s="33"/>
      <c r="BT706" s="33"/>
      <c r="BU706" s="33"/>
      <c r="BV706" s="33"/>
      <c r="BW706" s="33"/>
      <c r="BX706" s="33"/>
      <c r="BY706" s="33"/>
      <c r="BZ706" s="33"/>
      <c r="CA706" s="33"/>
      <c r="CB706" s="33"/>
      <c r="CC706" s="33"/>
      <c r="CD706" s="33"/>
      <c r="CE706" s="33"/>
      <c r="CF706" s="33"/>
      <c r="CG706" s="33"/>
      <c r="CH706" s="33"/>
      <c r="CI706" s="33"/>
      <c r="CJ706" s="33"/>
      <c r="CK706" s="33"/>
      <c r="CL706" s="33"/>
      <c r="CM706" s="33"/>
      <c r="CN706" s="33"/>
      <c r="CO706" s="33"/>
      <c r="CP706" s="33"/>
    </row>
    <row r="707" spans="1:94" x14ac:dyDescent="0.25">
      <c r="A707" s="88"/>
      <c r="M707" s="69"/>
      <c r="N707" s="33"/>
      <c r="O707" s="33"/>
      <c r="P707" s="33"/>
      <c r="Q707" s="33"/>
      <c r="R707" s="33"/>
      <c r="S707" s="33"/>
      <c r="T707" s="33"/>
      <c r="U707" s="33"/>
      <c r="V707" s="33"/>
      <c r="W707" s="33"/>
      <c r="X707" s="33"/>
      <c r="Y707" s="33"/>
      <c r="Z707" s="33"/>
      <c r="AA707" s="33"/>
      <c r="AB707" s="33"/>
      <c r="AC707" s="33"/>
      <c r="AD707" s="33"/>
      <c r="AE707" s="33"/>
      <c r="AF707" s="33"/>
      <c r="AG707" s="33"/>
      <c r="AH707" s="33"/>
      <c r="AI707" s="33"/>
      <c r="AJ707" s="33"/>
      <c r="AK707" s="33"/>
      <c r="AL707" s="33"/>
      <c r="AM707" s="33"/>
      <c r="AN707" s="33"/>
      <c r="AO707" s="33"/>
      <c r="AP707" s="33"/>
      <c r="AQ707" s="33"/>
      <c r="AR707" s="33"/>
      <c r="AS707" s="33"/>
      <c r="AT707" s="33"/>
      <c r="AU707" s="33"/>
      <c r="AV707" s="33"/>
      <c r="AW707" s="33"/>
      <c r="AX707" s="33"/>
      <c r="AY707" s="33"/>
      <c r="AZ707" s="33"/>
      <c r="BA707" s="33"/>
      <c r="BB707" s="33"/>
      <c r="BC707" s="33"/>
      <c r="BD707" s="33"/>
      <c r="BE707" s="33"/>
      <c r="BF707" s="33"/>
      <c r="BG707" s="33"/>
      <c r="BH707" s="33"/>
      <c r="BI707" s="33"/>
      <c r="BJ707" s="33"/>
      <c r="BK707" s="33"/>
      <c r="BL707" s="33"/>
      <c r="BM707" s="33"/>
      <c r="BN707" s="33"/>
      <c r="BO707" s="33"/>
      <c r="BP707" s="33"/>
      <c r="BQ707" s="33"/>
      <c r="BR707" s="33"/>
      <c r="BS707" s="33"/>
      <c r="BT707" s="33"/>
      <c r="BU707" s="33"/>
      <c r="BV707" s="33"/>
      <c r="BW707" s="33"/>
      <c r="BX707" s="33"/>
      <c r="BY707" s="33"/>
      <c r="BZ707" s="33"/>
      <c r="CA707" s="33"/>
      <c r="CB707" s="33"/>
      <c r="CC707" s="33"/>
      <c r="CD707" s="33"/>
      <c r="CE707" s="33"/>
      <c r="CF707" s="33"/>
      <c r="CG707" s="33"/>
      <c r="CH707" s="33"/>
      <c r="CI707" s="33"/>
      <c r="CJ707" s="33"/>
      <c r="CK707" s="33"/>
      <c r="CL707" s="33"/>
      <c r="CM707" s="33"/>
      <c r="CN707" s="33"/>
      <c r="CO707" s="33"/>
      <c r="CP707" s="33"/>
    </row>
    <row r="708" spans="1:94" x14ac:dyDescent="0.25">
      <c r="A708" s="88"/>
      <c r="M708" s="69"/>
      <c r="N708" s="33"/>
      <c r="O708" s="33"/>
      <c r="P708" s="33"/>
      <c r="Q708" s="33"/>
      <c r="R708" s="33"/>
      <c r="S708" s="33"/>
      <c r="T708" s="33"/>
      <c r="U708" s="33"/>
      <c r="V708" s="33"/>
      <c r="W708" s="33"/>
      <c r="X708" s="33"/>
      <c r="Y708" s="33"/>
      <c r="Z708" s="33"/>
      <c r="AA708" s="33"/>
      <c r="AB708" s="33"/>
      <c r="AC708" s="33"/>
      <c r="AD708" s="33"/>
      <c r="AE708" s="33"/>
      <c r="AF708" s="33"/>
      <c r="AG708" s="33"/>
      <c r="AH708" s="33"/>
      <c r="AI708" s="33"/>
      <c r="AJ708" s="33"/>
      <c r="AK708" s="33"/>
      <c r="AL708" s="33"/>
      <c r="AM708" s="33"/>
      <c r="AN708" s="33"/>
      <c r="AO708" s="33"/>
      <c r="AP708" s="33"/>
      <c r="AQ708" s="33"/>
      <c r="AR708" s="33"/>
      <c r="AS708" s="33"/>
      <c r="AT708" s="33"/>
      <c r="AU708" s="33"/>
      <c r="AV708" s="33"/>
      <c r="AW708" s="33"/>
      <c r="AX708" s="33"/>
      <c r="AY708" s="33"/>
      <c r="AZ708" s="33"/>
      <c r="BA708" s="33"/>
      <c r="BB708" s="33"/>
      <c r="BC708" s="33"/>
      <c r="BD708" s="33"/>
      <c r="BE708" s="33"/>
      <c r="BF708" s="33"/>
      <c r="BG708" s="33"/>
      <c r="BH708" s="33"/>
      <c r="BI708" s="33"/>
      <c r="BJ708" s="33"/>
      <c r="BK708" s="33"/>
      <c r="BL708" s="33"/>
      <c r="BM708" s="33"/>
      <c r="BN708" s="33"/>
      <c r="BO708" s="33"/>
      <c r="BP708" s="33"/>
      <c r="BQ708" s="33"/>
      <c r="BR708" s="33"/>
      <c r="BS708" s="33"/>
      <c r="BT708" s="33"/>
      <c r="BU708" s="33"/>
      <c r="BV708" s="33"/>
      <c r="BW708" s="33"/>
      <c r="BX708" s="33"/>
      <c r="BY708" s="33"/>
      <c r="BZ708" s="33"/>
      <c r="CA708" s="33"/>
      <c r="CB708" s="33"/>
      <c r="CC708" s="33"/>
      <c r="CD708" s="33"/>
      <c r="CE708" s="33"/>
      <c r="CF708" s="33"/>
      <c r="CG708" s="33"/>
      <c r="CH708" s="33"/>
      <c r="CI708" s="33"/>
      <c r="CJ708" s="33"/>
      <c r="CK708" s="33"/>
      <c r="CL708" s="33"/>
      <c r="CM708" s="33"/>
      <c r="CN708" s="33"/>
      <c r="CO708" s="33"/>
      <c r="CP708" s="33"/>
    </row>
    <row r="709" spans="1:94" x14ac:dyDescent="0.25">
      <c r="A709" s="88"/>
      <c r="M709" s="69"/>
      <c r="N709" s="33"/>
      <c r="O709" s="33"/>
      <c r="P709" s="33"/>
      <c r="Q709" s="33"/>
      <c r="R709" s="33"/>
      <c r="S709" s="33"/>
      <c r="T709" s="33"/>
      <c r="U709" s="33"/>
      <c r="V709" s="33"/>
      <c r="W709" s="33"/>
      <c r="X709" s="33"/>
      <c r="Y709" s="33"/>
      <c r="Z709" s="33"/>
      <c r="AA709" s="33"/>
      <c r="AB709" s="33"/>
      <c r="AC709" s="33"/>
      <c r="AD709" s="33"/>
      <c r="AE709" s="33"/>
      <c r="AF709" s="33"/>
      <c r="AG709" s="33"/>
      <c r="AH709" s="33"/>
      <c r="AI709" s="33"/>
      <c r="AJ709" s="33"/>
      <c r="AK709" s="33"/>
      <c r="AL709" s="33"/>
      <c r="AM709" s="33"/>
      <c r="AN709" s="33"/>
      <c r="AO709" s="33"/>
      <c r="AP709" s="33"/>
      <c r="AQ709" s="33"/>
      <c r="AR709" s="33"/>
      <c r="AS709" s="33"/>
      <c r="AT709" s="33"/>
      <c r="AU709" s="33"/>
      <c r="AV709" s="33"/>
      <c r="AW709" s="33"/>
      <c r="AX709" s="33"/>
      <c r="AY709" s="33"/>
      <c r="AZ709" s="33"/>
      <c r="BA709" s="33"/>
      <c r="BB709" s="33"/>
      <c r="BC709" s="33"/>
      <c r="BD709" s="33"/>
      <c r="BE709" s="33"/>
      <c r="BF709" s="33"/>
      <c r="BG709" s="33"/>
      <c r="BH709" s="33"/>
      <c r="BI709" s="33"/>
      <c r="BJ709" s="33"/>
      <c r="BK709" s="33"/>
      <c r="BL709" s="33"/>
      <c r="BM709" s="33"/>
      <c r="BN709" s="33"/>
      <c r="BO709" s="33"/>
      <c r="BP709" s="33"/>
      <c r="BQ709" s="33"/>
      <c r="BR709" s="33"/>
      <c r="BS709" s="33"/>
      <c r="BT709" s="33"/>
      <c r="BU709" s="33"/>
      <c r="BV709" s="33"/>
      <c r="BW709" s="33"/>
      <c r="BX709" s="33"/>
      <c r="BY709" s="33"/>
      <c r="BZ709" s="33"/>
      <c r="CA709" s="33"/>
      <c r="CB709" s="33"/>
      <c r="CC709" s="33"/>
      <c r="CD709" s="33"/>
      <c r="CE709" s="33"/>
      <c r="CF709" s="33"/>
      <c r="CG709" s="33"/>
      <c r="CH709" s="33"/>
      <c r="CI709" s="33"/>
      <c r="CJ709" s="33"/>
      <c r="CK709" s="33"/>
      <c r="CL709" s="33"/>
      <c r="CM709" s="33"/>
      <c r="CN709" s="33"/>
      <c r="CO709" s="33"/>
      <c r="CP709" s="33"/>
    </row>
    <row r="710" spans="1:94" x14ac:dyDescent="0.25">
      <c r="A710" s="88"/>
      <c r="M710" s="69"/>
      <c r="N710" s="33"/>
      <c r="O710" s="33"/>
      <c r="P710" s="33"/>
      <c r="Q710" s="33"/>
      <c r="R710" s="33"/>
      <c r="S710" s="33"/>
      <c r="T710" s="33"/>
      <c r="U710" s="33"/>
      <c r="V710" s="33"/>
      <c r="W710" s="33"/>
      <c r="X710" s="33"/>
      <c r="Y710" s="33"/>
      <c r="Z710" s="33"/>
      <c r="AA710" s="33"/>
      <c r="AB710" s="33"/>
      <c r="AC710" s="33"/>
      <c r="AD710" s="33"/>
      <c r="AE710" s="33"/>
      <c r="AF710" s="33"/>
      <c r="AG710" s="33"/>
      <c r="AH710" s="33"/>
      <c r="AI710" s="33"/>
      <c r="AJ710" s="33"/>
      <c r="AK710" s="33"/>
      <c r="AL710" s="33"/>
      <c r="AM710" s="33"/>
      <c r="AN710" s="33"/>
      <c r="AO710" s="33"/>
      <c r="AP710" s="33"/>
      <c r="AQ710" s="33"/>
      <c r="AR710" s="33"/>
      <c r="AS710" s="33"/>
      <c r="AT710" s="33"/>
      <c r="AU710" s="33"/>
      <c r="AV710" s="33"/>
      <c r="AW710" s="33"/>
      <c r="AX710" s="33"/>
      <c r="AY710" s="33"/>
      <c r="AZ710" s="33"/>
      <c r="BA710" s="33"/>
      <c r="BB710" s="33"/>
      <c r="BC710" s="33"/>
      <c r="BD710" s="33"/>
      <c r="BE710" s="33"/>
      <c r="BF710" s="33"/>
      <c r="BG710" s="33"/>
      <c r="BH710" s="33"/>
      <c r="BI710" s="33"/>
      <c r="BJ710" s="33"/>
      <c r="BK710" s="33"/>
      <c r="BL710" s="33"/>
      <c r="BM710" s="33"/>
      <c r="BN710" s="33"/>
      <c r="BO710" s="33"/>
      <c r="BP710" s="33"/>
      <c r="BQ710" s="33"/>
      <c r="BR710" s="33"/>
      <c r="BS710" s="33"/>
      <c r="BT710" s="33"/>
      <c r="BU710" s="33"/>
      <c r="BV710" s="33"/>
      <c r="BW710" s="33"/>
      <c r="BX710" s="33"/>
      <c r="BY710" s="33"/>
      <c r="BZ710" s="33"/>
      <c r="CA710" s="33"/>
      <c r="CB710" s="33"/>
      <c r="CC710" s="33"/>
      <c r="CD710" s="33"/>
      <c r="CE710" s="33"/>
      <c r="CF710" s="33"/>
      <c r="CG710" s="33"/>
      <c r="CH710" s="33"/>
      <c r="CI710" s="33"/>
      <c r="CJ710" s="33"/>
      <c r="CK710" s="33"/>
      <c r="CL710" s="33"/>
      <c r="CM710" s="33"/>
      <c r="CN710" s="33"/>
      <c r="CO710" s="33"/>
      <c r="CP710" s="33"/>
    </row>
    <row r="711" spans="1:94" x14ac:dyDescent="0.25">
      <c r="A711" s="88"/>
      <c r="M711" s="69"/>
      <c r="N711" s="33"/>
      <c r="O711" s="33"/>
      <c r="P711" s="33"/>
      <c r="Q711" s="33"/>
      <c r="R711" s="33"/>
      <c r="S711" s="33"/>
      <c r="T711" s="33"/>
      <c r="U711" s="33"/>
      <c r="V711" s="33"/>
      <c r="W711" s="33"/>
      <c r="X711" s="33"/>
      <c r="Y711" s="33"/>
      <c r="Z711" s="33"/>
      <c r="AA711" s="33"/>
      <c r="AB711" s="33"/>
      <c r="AC711" s="33"/>
      <c r="AD711" s="33"/>
      <c r="AE711" s="33"/>
      <c r="AF711" s="33"/>
      <c r="AG711" s="33"/>
      <c r="AH711" s="33"/>
      <c r="AI711" s="33"/>
      <c r="AJ711" s="33"/>
      <c r="AK711" s="33"/>
      <c r="AL711" s="33"/>
      <c r="AM711" s="33"/>
      <c r="AN711" s="33"/>
      <c r="AO711" s="33"/>
      <c r="AP711" s="33"/>
      <c r="AQ711" s="33"/>
      <c r="AR711" s="33"/>
      <c r="AS711" s="33"/>
      <c r="AT711" s="33"/>
      <c r="AU711" s="33"/>
      <c r="AV711" s="33"/>
      <c r="AW711" s="33"/>
      <c r="AX711" s="33"/>
      <c r="AY711" s="33"/>
      <c r="AZ711" s="33"/>
      <c r="BA711" s="33"/>
      <c r="BB711" s="33"/>
      <c r="BC711" s="33"/>
      <c r="BD711" s="33"/>
      <c r="BE711" s="33"/>
      <c r="BF711" s="33"/>
      <c r="BG711" s="33"/>
      <c r="BH711" s="33"/>
      <c r="BI711" s="33"/>
      <c r="BJ711" s="33"/>
      <c r="BK711" s="33"/>
      <c r="BL711" s="33"/>
      <c r="BM711" s="33"/>
      <c r="BN711" s="33"/>
      <c r="BO711" s="33"/>
      <c r="BP711" s="33"/>
      <c r="BQ711" s="33"/>
      <c r="BR711" s="33"/>
      <c r="BS711" s="33"/>
      <c r="BT711" s="33"/>
      <c r="BU711" s="33"/>
      <c r="BV711" s="33"/>
      <c r="BW711" s="33"/>
      <c r="BX711" s="33"/>
      <c r="BY711" s="33"/>
      <c r="BZ711" s="33"/>
      <c r="CA711" s="33"/>
      <c r="CB711" s="33"/>
      <c r="CC711" s="33"/>
      <c r="CD711" s="33"/>
      <c r="CE711" s="33"/>
      <c r="CF711" s="33"/>
      <c r="CG711" s="33"/>
      <c r="CH711" s="33"/>
      <c r="CI711" s="33"/>
      <c r="CJ711" s="33"/>
      <c r="CK711" s="33"/>
      <c r="CL711" s="33"/>
      <c r="CM711" s="33"/>
      <c r="CN711" s="33"/>
      <c r="CO711" s="33"/>
      <c r="CP711" s="33"/>
    </row>
    <row r="712" spans="1:94" x14ac:dyDescent="0.25">
      <c r="A712" s="88"/>
      <c r="M712" s="69"/>
      <c r="N712" s="33"/>
      <c r="O712" s="33"/>
      <c r="P712" s="33"/>
      <c r="Q712" s="33"/>
      <c r="R712" s="33"/>
      <c r="S712" s="33"/>
      <c r="T712" s="33"/>
      <c r="U712" s="33"/>
      <c r="V712" s="33"/>
      <c r="W712" s="33"/>
      <c r="X712" s="33"/>
      <c r="Y712" s="33"/>
      <c r="Z712" s="33"/>
      <c r="AA712" s="33"/>
      <c r="AB712" s="33"/>
      <c r="AC712" s="33"/>
      <c r="AD712" s="33"/>
      <c r="AE712" s="33"/>
      <c r="AF712" s="33"/>
      <c r="AG712" s="33"/>
      <c r="AH712" s="33"/>
      <c r="AI712" s="33"/>
      <c r="AJ712" s="33"/>
      <c r="AK712" s="33"/>
      <c r="AL712" s="33"/>
      <c r="AM712" s="33"/>
      <c r="AN712" s="33"/>
      <c r="AO712" s="33"/>
      <c r="AP712" s="33"/>
      <c r="AQ712" s="33"/>
      <c r="AR712" s="33"/>
      <c r="AS712" s="33"/>
      <c r="AT712" s="33"/>
      <c r="AU712" s="33"/>
      <c r="AV712" s="33"/>
      <c r="AW712" s="33"/>
      <c r="AX712" s="33"/>
      <c r="AY712" s="33"/>
      <c r="AZ712" s="33"/>
      <c r="BA712" s="33"/>
      <c r="BB712" s="33"/>
      <c r="BC712" s="33"/>
      <c r="BD712" s="33"/>
      <c r="BE712" s="33"/>
      <c r="BF712" s="33"/>
      <c r="BG712" s="33"/>
      <c r="BH712" s="33"/>
      <c r="BI712" s="33"/>
      <c r="BJ712" s="33"/>
      <c r="BK712" s="33"/>
      <c r="BL712" s="33"/>
      <c r="BM712" s="33"/>
      <c r="BN712" s="33"/>
      <c r="BO712" s="33"/>
      <c r="BP712" s="33"/>
      <c r="BQ712" s="33"/>
      <c r="BR712" s="33"/>
      <c r="BS712" s="33"/>
      <c r="BT712" s="33"/>
      <c r="BU712" s="33"/>
      <c r="BV712" s="33"/>
      <c r="BW712" s="33"/>
      <c r="BX712" s="33"/>
      <c r="BY712" s="33"/>
      <c r="BZ712" s="33"/>
      <c r="CA712" s="33"/>
      <c r="CB712" s="33"/>
      <c r="CC712" s="33"/>
      <c r="CD712" s="33"/>
      <c r="CE712" s="33"/>
      <c r="CF712" s="33"/>
      <c r="CG712" s="33"/>
      <c r="CH712" s="33"/>
      <c r="CI712" s="33"/>
      <c r="CJ712" s="33"/>
      <c r="CK712" s="33"/>
      <c r="CL712" s="33"/>
      <c r="CM712" s="33"/>
      <c r="CN712" s="33"/>
      <c r="CO712" s="33"/>
      <c r="CP712" s="33"/>
    </row>
    <row r="713" spans="1:94" x14ac:dyDescent="0.25">
      <c r="A713" s="88"/>
      <c r="M713" s="69"/>
      <c r="N713" s="33"/>
      <c r="O713" s="33"/>
      <c r="P713" s="33"/>
      <c r="Q713" s="33"/>
      <c r="R713" s="33"/>
      <c r="S713" s="33"/>
      <c r="T713" s="33"/>
      <c r="U713" s="33"/>
      <c r="V713" s="33"/>
      <c r="W713" s="33"/>
      <c r="X713" s="33"/>
      <c r="Y713" s="33"/>
      <c r="Z713" s="33"/>
      <c r="AA713" s="33"/>
      <c r="AB713" s="33"/>
      <c r="AC713" s="33"/>
      <c r="AD713" s="33"/>
      <c r="AE713" s="33"/>
      <c r="AF713" s="33"/>
      <c r="AG713" s="33"/>
      <c r="AH713" s="33"/>
      <c r="AI713" s="33"/>
      <c r="AJ713" s="33"/>
      <c r="AK713" s="33"/>
      <c r="AL713" s="33"/>
      <c r="AM713" s="33"/>
      <c r="AN713" s="33"/>
      <c r="AO713" s="33"/>
      <c r="AP713" s="33"/>
      <c r="AQ713" s="33"/>
      <c r="AR713" s="33"/>
      <c r="AS713" s="33"/>
      <c r="AT713" s="33"/>
      <c r="AU713" s="33"/>
      <c r="AV713" s="33"/>
      <c r="AW713" s="33"/>
      <c r="AX713" s="33"/>
      <c r="AY713" s="33"/>
      <c r="AZ713" s="33"/>
      <c r="BA713" s="33"/>
      <c r="BB713" s="33"/>
      <c r="BC713" s="33"/>
      <c r="BD713" s="33"/>
      <c r="BE713" s="33"/>
      <c r="BF713" s="33"/>
      <c r="BG713" s="33"/>
      <c r="BH713" s="33"/>
      <c r="BI713" s="33"/>
      <c r="BJ713" s="33"/>
      <c r="BK713" s="33"/>
      <c r="BL713" s="33"/>
      <c r="BM713" s="33"/>
      <c r="BN713" s="33"/>
      <c r="BO713" s="33"/>
      <c r="BP713" s="33"/>
      <c r="BQ713" s="33"/>
      <c r="BR713" s="33"/>
      <c r="BS713" s="33"/>
      <c r="BT713" s="33"/>
      <c r="BU713" s="33"/>
      <c r="BV713" s="33"/>
      <c r="BW713" s="33"/>
      <c r="BX713" s="33"/>
      <c r="BY713" s="33"/>
      <c r="BZ713" s="33"/>
      <c r="CA713" s="33"/>
      <c r="CB713" s="33"/>
      <c r="CC713" s="33"/>
      <c r="CD713" s="33"/>
      <c r="CE713" s="33"/>
      <c r="CF713" s="33"/>
      <c r="CG713" s="33"/>
      <c r="CH713" s="33"/>
      <c r="CI713" s="33"/>
      <c r="CJ713" s="33"/>
      <c r="CK713" s="33"/>
      <c r="CL713" s="33"/>
      <c r="CM713" s="33"/>
      <c r="CN713" s="33"/>
      <c r="CO713" s="33"/>
      <c r="CP713" s="33"/>
    </row>
    <row r="714" spans="1:94" x14ac:dyDescent="0.25">
      <c r="A714" s="88"/>
      <c r="M714" s="69"/>
      <c r="N714" s="33"/>
      <c r="O714" s="33"/>
      <c r="P714" s="33"/>
      <c r="Q714" s="33"/>
      <c r="R714" s="33"/>
      <c r="S714" s="33"/>
      <c r="T714" s="33"/>
      <c r="U714" s="33"/>
      <c r="V714" s="33"/>
      <c r="W714" s="33"/>
      <c r="X714" s="33"/>
      <c r="Y714" s="33"/>
      <c r="Z714" s="33"/>
      <c r="AA714" s="33"/>
      <c r="AB714" s="33"/>
      <c r="AC714" s="33"/>
      <c r="AD714" s="33"/>
      <c r="AE714" s="33"/>
      <c r="AF714" s="33"/>
      <c r="AG714" s="33"/>
      <c r="AH714" s="33"/>
      <c r="AI714" s="33"/>
      <c r="AJ714" s="33"/>
      <c r="AK714" s="33"/>
      <c r="AL714" s="33"/>
      <c r="AM714" s="33"/>
      <c r="AN714" s="33"/>
      <c r="AO714" s="33"/>
      <c r="AP714" s="33"/>
      <c r="AQ714" s="33"/>
      <c r="AR714" s="33"/>
      <c r="AS714" s="33"/>
      <c r="AT714" s="33"/>
      <c r="AU714" s="33"/>
      <c r="AV714" s="33"/>
      <c r="AW714" s="33"/>
      <c r="AX714" s="33"/>
      <c r="AY714" s="33"/>
      <c r="AZ714" s="33"/>
      <c r="BA714" s="33"/>
      <c r="BB714" s="33"/>
      <c r="BC714" s="33"/>
      <c r="BD714" s="33"/>
      <c r="BE714" s="33"/>
      <c r="BF714" s="33"/>
      <c r="BG714" s="33"/>
      <c r="BH714" s="33"/>
      <c r="BI714" s="33"/>
      <c r="BJ714" s="33"/>
      <c r="BK714" s="33"/>
      <c r="BL714" s="33"/>
      <c r="BM714" s="33"/>
      <c r="BN714" s="33"/>
      <c r="BO714" s="33"/>
      <c r="BP714" s="33"/>
      <c r="BQ714" s="33"/>
      <c r="BR714" s="33"/>
      <c r="BS714" s="33"/>
      <c r="BT714" s="33"/>
      <c r="BU714" s="33"/>
      <c r="BV714" s="33"/>
      <c r="BW714" s="33"/>
      <c r="BX714" s="33"/>
      <c r="BY714" s="33"/>
      <c r="BZ714" s="33"/>
      <c r="CA714" s="33"/>
      <c r="CB714" s="33"/>
      <c r="CC714" s="33"/>
      <c r="CD714" s="33"/>
      <c r="CE714" s="33"/>
      <c r="CF714" s="33"/>
      <c r="CG714" s="33"/>
      <c r="CH714" s="33"/>
      <c r="CI714" s="33"/>
      <c r="CJ714" s="33"/>
      <c r="CK714" s="33"/>
      <c r="CL714" s="33"/>
      <c r="CM714" s="33"/>
      <c r="CN714" s="33"/>
      <c r="CO714" s="33"/>
      <c r="CP714" s="33"/>
    </row>
    <row r="715" spans="1:94" x14ac:dyDescent="0.25">
      <c r="A715" s="88"/>
      <c r="M715" s="69"/>
      <c r="N715" s="33"/>
      <c r="O715" s="33"/>
      <c r="P715" s="33"/>
      <c r="Q715" s="33"/>
      <c r="R715" s="33"/>
      <c r="S715" s="33"/>
      <c r="T715" s="33"/>
      <c r="U715" s="33"/>
      <c r="V715" s="33"/>
      <c r="W715" s="33"/>
      <c r="X715" s="33"/>
      <c r="Y715" s="33"/>
      <c r="Z715" s="33"/>
      <c r="AA715" s="33"/>
      <c r="AB715" s="33"/>
      <c r="AC715" s="33"/>
      <c r="AD715" s="33"/>
      <c r="AE715" s="33"/>
      <c r="AF715" s="33"/>
      <c r="AG715" s="33"/>
      <c r="AH715" s="33"/>
      <c r="AI715" s="33"/>
      <c r="AJ715" s="33"/>
      <c r="AK715" s="33"/>
      <c r="AL715" s="33"/>
      <c r="AM715" s="33"/>
      <c r="AN715" s="33"/>
      <c r="AO715" s="33"/>
      <c r="AP715" s="33"/>
      <c r="AQ715" s="33"/>
      <c r="AR715" s="33"/>
      <c r="AS715" s="33"/>
      <c r="AT715" s="33"/>
      <c r="AU715" s="33"/>
      <c r="AV715" s="33"/>
      <c r="AW715" s="33"/>
      <c r="AX715" s="33"/>
      <c r="AY715" s="33"/>
      <c r="AZ715" s="33"/>
      <c r="BA715" s="33"/>
      <c r="BB715" s="33"/>
      <c r="BC715" s="33"/>
      <c r="BD715" s="33"/>
      <c r="BE715" s="33"/>
      <c r="BF715" s="33"/>
      <c r="BG715" s="33"/>
      <c r="BH715" s="33"/>
      <c r="BI715" s="33"/>
      <c r="BJ715" s="33"/>
      <c r="BK715" s="33"/>
      <c r="BL715" s="33"/>
      <c r="BM715" s="33"/>
      <c r="BN715" s="33"/>
      <c r="BO715" s="33"/>
      <c r="BP715" s="33"/>
      <c r="BQ715" s="33"/>
      <c r="BR715" s="33"/>
      <c r="BS715" s="33"/>
      <c r="BT715" s="33"/>
      <c r="BU715" s="33"/>
      <c r="BV715" s="33"/>
      <c r="BW715" s="33"/>
      <c r="BX715" s="33"/>
      <c r="BY715" s="33"/>
      <c r="BZ715" s="33"/>
      <c r="CA715" s="33"/>
      <c r="CB715" s="33"/>
      <c r="CC715" s="33"/>
      <c r="CD715" s="33"/>
      <c r="CE715" s="33"/>
      <c r="CF715" s="33"/>
      <c r="CG715" s="33"/>
      <c r="CH715" s="33"/>
      <c r="CI715" s="33"/>
      <c r="CJ715" s="33"/>
      <c r="CK715" s="33"/>
      <c r="CL715" s="33"/>
      <c r="CM715" s="33"/>
      <c r="CN715" s="33"/>
      <c r="CO715" s="33"/>
      <c r="CP715" s="33"/>
    </row>
    <row r="716" spans="1:94" x14ac:dyDescent="0.25">
      <c r="A716" s="88"/>
      <c r="M716" s="69"/>
      <c r="N716" s="33"/>
      <c r="O716" s="33"/>
      <c r="P716" s="33"/>
      <c r="Q716" s="33"/>
      <c r="R716" s="33"/>
      <c r="S716" s="33"/>
      <c r="T716" s="33"/>
      <c r="U716" s="33"/>
      <c r="V716" s="33"/>
      <c r="W716" s="33"/>
      <c r="X716" s="33"/>
      <c r="Y716" s="33"/>
      <c r="Z716" s="33"/>
      <c r="AA716" s="33"/>
      <c r="AB716" s="33"/>
      <c r="AC716" s="33"/>
      <c r="AD716" s="33"/>
      <c r="AE716" s="33"/>
      <c r="AF716" s="33"/>
      <c r="AG716" s="33"/>
      <c r="AH716" s="33"/>
      <c r="AI716" s="33"/>
      <c r="AJ716" s="33"/>
      <c r="AK716" s="33"/>
      <c r="AL716" s="33"/>
      <c r="AM716" s="33"/>
      <c r="AN716" s="33"/>
      <c r="AO716" s="33"/>
      <c r="AP716" s="33"/>
      <c r="AQ716" s="33"/>
      <c r="AR716" s="33"/>
      <c r="AS716" s="33"/>
      <c r="AT716" s="33"/>
      <c r="AU716" s="33"/>
      <c r="AV716" s="33"/>
      <c r="AW716" s="33"/>
      <c r="AX716" s="33"/>
      <c r="AY716" s="33"/>
      <c r="AZ716" s="33"/>
      <c r="BA716" s="33"/>
      <c r="BB716" s="33"/>
      <c r="BC716" s="33"/>
      <c r="BD716" s="33"/>
      <c r="BE716" s="33"/>
      <c r="BF716" s="33"/>
      <c r="BG716" s="33"/>
      <c r="BH716" s="33"/>
      <c r="BI716" s="33"/>
      <c r="BJ716" s="33"/>
      <c r="BK716" s="33"/>
      <c r="BL716" s="33"/>
      <c r="BM716" s="33"/>
      <c r="BN716" s="33"/>
      <c r="BO716" s="33"/>
      <c r="BP716" s="33"/>
      <c r="BQ716" s="33"/>
      <c r="BR716" s="33"/>
      <c r="BS716" s="33"/>
      <c r="BT716" s="33"/>
      <c r="BU716" s="33"/>
      <c r="BV716" s="33"/>
      <c r="BW716" s="33"/>
      <c r="BX716" s="33"/>
      <c r="BY716" s="33"/>
      <c r="BZ716" s="33"/>
      <c r="CA716" s="33"/>
      <c r="CB716" s="33"/>
      <c r="CC716" s="33"/>
      <c r="CD716" s="33"/>
      <c r="CE716" s="33"/>
      <c r="CF716" s="33"/>
      <c r="CG716" s="33"/>
      <c r="CH716" s="33"/>
      <c r="CI716" s="33"/>
      <c r="CJ716" s="33"/>
      <c r="CK716" s="33"/>
      <c r="CL716" s="33"/>
      <c r="CM716" s="33"/>
      <c r="CN716" s="33"/>
      <c r="CO716" s="33"/>
      <c r="CP716" s="33"/>
    </row>
    <row r="717" spans="1:94" x14ac:dyDescent="0.25">
      <c r="A717" s="88"/>
      <c r="M717" s="69"/>
      <c r="N717" s="33"/>
      <c r="O717" s="33"/>
      <c r="P717" s="33"/>
      <c r="Q717" s="33"/>
      <c r="R717" s="33"/>
      <c r="S717" s="33"/>
      <c r="T717" s="33"/>
      <c r="U717" s="33"/>
      <c r="V717" s="33"/>
      <c r="W717" s="33"/>
      <c r="X717" s="33"/>
      <c r="Y717" s="33"/>
      <c r="Z717" s="33"/>
      <c r="AA717" s="33"/>
      <c r="AB717" s="33"/>
      <c r="AC717" s="33"/>
      <c r="AD717" s="33"/>
      <c r="AE717" s="33"/>
      <c r="AF717" s="33"/>
      <c r="AG717" s="33"/>
      <c r="AH717" s="33"/>
      <c r="AI717" s="33"/>
      <c r="AJ717" s="33"/>
      <c r="AK717" s="33"/>
      <c r="AL717" s="33"/>
      <c r="AM717" s="33"/>
      <c r="AN717" s="33"/>
      <c r="AO717" s="33"/>
      <c r="AP717" s="33"/>
      <c r="AQ717" s="33"/>
      <c r="AR717" s="33"/>
      <c r="AS717" s="33"/>
      <c r="AT717" s="33"/>
      <c r="AU717" s="33"/>
      <c r="AV717" s="33"/>
      <c r="AW717" s="33"/>
      <c r="AX717" s="33"/>
      <c r="AY717" s="33"/>
      <c r="AZ717" s="33"/>
      <c r="BA717" s="33"/>
      <c r="BB717" s="33"/>
      <c r="BC717" s="33"/>
      <c r="BD717" s="33"/>
      <c r="BE717" s="33"/>
      <c r="BF717" s="33"/>
      <c r="BG717" s="33"/>
      <c r="BH717" s="33"/>
      <c r="BI717" s="33"/>
      <c r="BJ717" s="33"/>
      <c r="BK717" s="33"/>
      <c r="BL717" s="33"/>
      <c r="BM717" s="33"/>
      <c r="BN717" s="33"/>
      <c r="BO717" s="33"/>
      <c r="BP717" s="33"/>
      <c r="BQ717" s="33"/>
      <c r="BR717" s="33"/>
      <c r="BS717" s="33"/>
      <c r="BT717" s="33"/>
      <c r="BU717" s="33"/>
      <c r="BV717" s="33"/>
      <c r="BW717" s="33"/>
      <c r="BX717" s="33"/>
      <c r="BY717" s="33"/>
      <c r="BZ717" s="33"/>
      <c r="CA717" s="33"/>
      <c r="CB717" s="33"/>
      <c r="CC717" s="33"/>
      <c r="CD717" s="33"/>
      <c r="CE717" s="33"/>
      <c r="CF717" s="33"/>
      <c r="CG717" s="33"/>
      <c r="CH717" s="33"/>
      <c r="CI717" s="33"/>
      <c r="CJ717" s="33"/>
      <c r="CK717" s="33"/>
      <c r="CL717" s="33"/>
      <c r="CM717" s="33"/>
      <c r="CN717" s="33"/>
      <c r="CO717" s="33"/>
      <c r="CP717" s="33"/>
    </row>
    <row r="718" spans="1:94" x14ac:dyDescent="0.25">
      <c r="A718" s="88"/>
      <c r="M718" s="69"/>
      <c r="N718" s="33"/>
      <c r="O718" s="33"/>
      <c r="P718" s="33"/>
      <c r="Q718" s="33"/>
      <c r="R718" s="33"/>
      <c r="S718" s="33"/>
      <c r="T718" s="33"/>
      <c r="U718" s="33"/>
      <c r="V718" s="33"/>
      <c r="W718" s="33"/>
      <c r="X718" s="33"/>
      <c r="Y718" s="33"/>
      <c r="Z718" s="33"/>
      <c r="AA718" s="33"/>
      <c r="AB718" s="33"/>
      <c r="AC718" s="33"/>
      <c r="AD718" s="33"/>
      <c r="AE718" s="33"/>
      <c r="AF718" s="33"/>
      <c r="AG718" s="33"/>
      <c r="AH718" s="33"/>
      <c r="AI718" s="33"/>
      <c r="AJ718" s="33"/>
      <c r="AK718" s="33"/>
      <c r="AL718" s="33"/>
      <c r="AM718" s="33"/>
      <c r="AN718" s="33"/>
      <c r="AO718" s="33"/>
      <c r="AP718" s="33"/>
      <c r="AQ718" s="33"/>
      <c r="AR718" s="33"/>
      <c r="AS718" s="33"/>
      <c r="AT718" s="33"/>
      <c r="AU718" s="33"/>
      <c r="AV718" s="33"/>
      <c r="AW718" s="33"/>
      <c r="AX718" s="33"/>
      <c r="AY718" s="33"/>
      <c r="AZ718" s="33"/>
      <c r="BA718" s="33"/>
      <c r="BB718" s="33"/>
      <c r="BC718" s="33"/>
      <c r="BD718" s="33"/>
      <c r="BE718" s="33"/>
      <c r="BF718" s="33"/>
      <c r="BG718" s="33"/>
      <c r="BH718" s="33"/>
      <c r="BI718" s="33"/>
      <c r="BJ718" s="33"/>
      <c r="BK718" s="33"/>
      <c r="BL718" s="33"/>
      <c r="BM718" s="33"/>
      <c r="BN718" s="33"/>
      <c r="BO718" s="33"/>
      <c r="BP718" s="33"/>
      <c r="BQ718" s="33"/>
      <c r="BR718" s="33"/>
      <c r="BS718" s="33"/>
      <c r="BT718" s="33"/>
      <c r="BU718" s="33"/>
      <c r="BV718" s="33"/>
      <c r="BW718" s="33"/>
      <c r="BX718" s="33"/>
      <c r="BY718" s="33"/>
      <c r="BZ718" s="33"/>
      <c r="CA718" s="33"/>
      <c r="CB718" s="33"/>
      <c r="CC718" s="33"/>
      <c r="CD718" s="33"/>
      <c r="CE718" s="33"/>
      <c r="CF718" s="33"/>
      <c r="CG718" s="33"/>
      <c r="CH718" s="33"/>
      <c r="CI718" s="33"/>
      <c r="CJ718" s="33"/>
      <c r="CK718" s="33"/>
      <c r="CL718" s="33"/>
      <c r="CM718" s="33"/>
      <c r="CN718" s="33"/>
      <c r="CO718" s="33"/>
      <c r="CP718" s="33"/>
    </row>
    <row r="719" spans="1:94" x14ac:dyDescent="0.25">
      <c r="A719" s="88"/>
      <c r="M719" s="69"/>
      <c r="N719" s="33"/>
      <c r="O719" s="33"/>
      <c r="P719" s="33"/>
      <c r="Q719" s="33"/>
      <c r="R719" s="33"/>
      <c r="S719" s="33"/>
      <c r="T719" s="33"/>
      <c r="U719" s="33"/>
      <c r="V719" s="33"/>
      <c r="W719" s="33"/>
      <c r="X719" s="33"/>
      <c r="Y719" s="33"/>
      <c r="Z719" s="33"/>
      <c r="AA719" s="33"/>
      <c r="AB719" s="33"/>
      <c r="AC719" s="33"/>
      <c r="AD719" s="33"/>
      <c r="AE719" s="33"/>
      <c r="AF719" s="33"/>
      <c r="AG719" s="33"/>
      <c r="AH719" s="33"/>
      <c r="AI719" s="33"/>
      <c r="AJ719" s="33"/>
      <c r="AK719" s="33"/>
      <c r="AL719" s="33"/>
      <c r="AM719" s="33"/>
      <c r="AN719" s="33"/>
      <c r="AO719" s="33"/>
      <c r="AP719" s="33"/>
      <c r="AQ719" s="33"/>
      <c r="AR719" s="33"/>
      <c r="AS719" s="33"/>
      <c r="AT719" s="33"/>
      <c r="AU719" s="33"/>
      <c r="AV719" s="33"/>
      <c r="AW719" s="33"/>
      <c r="AX719" s="33"/>
      <c r="AY719" s="33"/>
      <c r="AZ719" s="33"/>
      <c r="BA719" s="33"/>
      <c r="BB719" s="33"/>
      <c r="BC719" s="33"/>
      <c r="BD719" s="33"/>
      <c r="BE719" s="33"/>
      <c r="BF719" s="33"/>
      <c r="BG719" s="33"/>
      <c r="BH719" s="33"/>
      <c r="BI719" s="33"/>
      <c r="BJ719" s="33"/>
      <c r="BK719" s="33"/>
      <c r="BL719" s="33"/>
      <c r="BM719" s="33"/>
      <c r="BN719" s="33"/>
      <c r="BO719" s="33"/>
      <c r="BP719" s="33"/>
      <c r="BQ719" s="33"/>
      <c r="BR719" s="33"/>
      <c r="BS719" s="33"/>
      <c r="BT719" s="33"/>
      <c r="BU719" s="33"/>
      <c r="BV719" s="33"/>
      <c r="BW719" s="33"/>
      <c r="BX719" s="33"/>
      <c r="BY719" s="33"/>
      <c r="BZ719" s="33"/>
      <c r="CA719" s="33"/>
      <c r="CB719" s="33"/>
      <c r="CC719" s="33"/>
      <c r="CD719" s="33"/>
      <c r="CE719" s="33"/>
      <c r="CF719" s="33"/>
      <c r="CG719" s="33"/>
      <c r="CH719" s="33"/>
      <c r="CI719" s="33"/>
      <c r="CJ719" s="33"/>
      <c r="CK719" s="33"/>
      <c r="CL719" s="33"/>
      <c r="CM719" s="33"/>
      <c r="CN719" s="33"/>
      <c r="CO719" s="33"/>
      <c r="CP719" s="33"/>
    </row>
    <row r="720" spans="1:94" x14ac:dyDescent="0.25">
      <c r="A720" s="88"/>
      <c r="M720" s="69"/>
      <c r="N720" s="33"/>
      <c r="O720" s="33"/>
      <c r="P720" s="33"/>
      <c r="Q720" s="33"/>
      <c r="R720" s="33"/>
      <c r="S720" s="33"/>
      <c r="T720" s="33"/>
      <c r="U720" s="33"/>
      <c r="V720" s="33"/>
      <c r="W720" s="33"/>
      <c r="X720" s="33"/>
      <c r="Y720" s="33"/>
      <c r="Z720" s="33"/>
      <c r="AA720" s="33"/>
      <c r="AB720" s="33"/>
      <c r="AC720" s="33"/>
      <c r="AD720" s="33"/>
      <c r="AE720" s="33"/>
      <c r="AF720" s="33"/>
      <c r="AG720" s="33"/>
      <c r="AH720" s="33"/>
      <c r="AI720" s="33"/>
      <c r="AJ720" s="33"/>
      <c r="AK720" s="33"/>
      <c r="AL720" s="33"/>
      <c r="AM720" s="33"/>
      <c r="AN720" s="33"/>
      <c r="AO720" s="33"/>
      <c r="AP720" s="33"/>
      <c r="AQ720" s="33"/>
      <c r="AR720" s="33"/>
      <c r="AS720" s="33"/>
      <c r="AT720" s="33"/>
      <c r="AU720" s="33"/>
      <c r="AV720" s="33"/>
      <c r="AW720" s="33"/>
      <c r="AX720" s="33"/>
      <c r="AY720" s="33"/>
      <c r="AZ720" s="33"/>
      <c r="BA720" s="33"/>
      <c r="BB720" s="33"/>
      <c r="BC720" s="33"/>
      <c r="BD720" s="33"/>
      <c r="BE720" s="33"/>
      <c r="BF720" s="33"/>
      <c r="BG720" s="33"/>
      <c r="BH720" s="33"/>
      <c r="BI720" s="33"/>
      <c r="BJ720" s="33"/>
      <c r="BK720" s="33"/>
      <c r="BL720" s="33"/>
      <c r="BM720" s="33"/>
      <c r="BN720" s="33"/>
      <c r="BO720" s="33"/>
      <c r="BP720" s="33"/>
      <c r="BQ720" s="33"/>
      <c r="BR720" s="33"/>
      <c r="BS720" s="33"/>
      <c r="BT720" s="33"/>
      <c r="BU720" s="33"/>
      <c r="BV720" s="33"/>
      <c r="BW720" s="33"/>
      <c r="BX720" s="33"/>
      <c r="BY720" s="33"/>
      <c r="BZ720" s="33"/>
      <c r="CA720" s="33"/>
      <c r="CB720" s="33"/>
      <c r="CC720" s="33"/>
      <c r="CD720" s="33"/>
      <c r="CE720" s="33"/>
      <c r="CF720" s="33"/>
      <c r="CG720" s="33"/>
      <c r="CH720" s="33"/>
      <c r="CI720" s="33"/>
      <c r="CJ720" s="33"/>
      <c r="CK720" s="33"/>
      <c r="CL720" s="33"/>
      <c r="CM720" s="33"/>
      <c r="CN720" s="33"/>
      <c r="CO720" s="33"/>
      <c r="CP720" s="33"/>
    </row>
    <row r="721" spans="1:94" x14ac:dyDescent="0.25">
      <c r="A721" s="88"/>
      <c r="M721" s="69"/>
      <c r="N721" s="33"/>
      <c r="O721" s="33"/>
      <c r="P721" s="33"/>
      <c r="Q721" s="33"/>
      <c r="R721" s="33"/>
      <c r="S721" s="33"/>
      <c r="T721" s="33"/>
      <c r="U721" s="33"/>
      <c r="V721" s="33"/>
      <c r="W721" s="33"/>
      <c r="X721" s="33"/>
      <c r="Y721" s="33"/>
      <c r="Z721" s="33"/>
      <c r="AA721" s="33"/>
      <c r="AB721" s="33"/>
      <c r="AC721" s="33"/>
      <c r="AD721" s="33"/>
      <c r="AE721" s="33"/>
      <c r="AF721" s="33"/>
      <c r="AG721" s="33"/>
      <c r="AH721" s="33"/>
      <c r="AI721" s="33"/>
      <c r="AJ721" s="33"/>
      <c r="AK721" s="33"/>
      <c r="AL721" s="33"/>
      <c r="AM721" s="33"/>
      <c r="AN721" s="33"/>
      <c r="AO721" s="33"/>
      <c r="AP721" s="33"/>
      <c r="AQ721" s="33"/>
      <c r="AR721" s="33"/>
      <c r="AS721" s="33"/>
      <c r="AT721" s="33"/>
      <c r="AU721" s="33"/>
      <c r="AV721" s="33"/>
      <c r="AW721" s="33"/>
      <c r="AX721" s="33"/>
      <c r="AY721" s="33"/>
      <c r="AZ721" s="33"/>
      <c r="BA721" s="33"/>
      <c r="BB721" s="33"/>
      <c r="BC721" s="33"/>
      <c r="BD721" s="33"/>
      <c r="BE721" s="33"/>
      <c r="BF721" s="33"/>
      <c r="BG721" s="33"/>
      <c r="BH721" s="33"/>
      <c r="BI721" s="33"/>
      <c r="BJ721" s="33"/>
      <c r="BK721" s="33"/>
      <c r="BL721" s="33"/>
      <c r="BM721" s="33"/>
      <c r="BN721" s="33"/>
      <c r="BO721" s="33"/>
      <c r="BP721" s="33"/>
      <c r="BQ721" s="33"/>
      <c r="BR721" s="33"/>
      <c r="BS721" s="33"/>
      <c r="BT721" s="33"/>
      <c r="BU721" s="33"/>
      <c r="BV721" s="33"/>
      <c r="BW721" s="33"/>
      <c r="BX721" s="33"/>
      <c r="BY721" s="33"/>
      <c r="BZ721" s="33"/>
      <c r="CA721" s="33"/>
      <c r="CB721" s="33"/>
      <c r="CC721" s="33"/>
      <c r="CD721" s="33"/>
      <c r="CE721" s="33"/>
      <c r="CF721" s="33"/>
      <c r="CG721" s="33"/>
      <c r="CH721" s="33"/>
      <c r="CI721" s="33"/>
      <c r="CJ721" s="33"/>
      <c r="CK721" s="33"/>
      <c r="CL721" s="33"/>
      <c r="CM721" s="33"/>
      <c r="CN721" s="33"/>
      <c r="CO721" s="33"/>
      <c r="CP721" s="33"/>
    </row>
    <row r="722" spans="1:94" x14ac:dyDescent="0.25">
      <c r="A722" s="88"/>
      <c r="M722" s="69"/>
      <c r="N722" s="33"/>
      <c r="O722" s="33"/>
      <c r="P722" s="33"/>
      <c r="Q722" s="33"/>
      <c r="R722" s="33"/>
      <c r="S722" s="33"/>
      <c r="T722" s="33"/>
      <c r="U722" s="33"/>
      <c r="V722" s="33"/>
      <c r="W722" s="33"/>
      <c r="X722" s="33"/>
      <c r="Y722" s="33"/>
      <c r="Z722" s="33"/>
      <c r="AA722" s="33"/>
      <c r="AB722" s="33"/>
      <c r="AC722" s="33"/>
      <c r="AD722" s="33"/>
      <c r="AE722" s="33"/>
      <c r="AF722" s="33"/>
      <c r="AG722" s="33"/>
      <c r="AH722" s="33"/>
      <c r="AI722" s="33"/>
      <c r="AJ722" s="33"/>
      <c r="AK722" s="33"/>
      <c r="AL722" s="33"/>
      <c r="AM722" s="33"/>
      <c r="AN722" s="33"/>
      <c r="AO722" s="33"/>
      <c r="AP722" s="33"/>
      <c r="AQ722" s="33"/>
      <c r="AR722" s="33"/>
      <c r="AS722" s="33"/>
      <c r="AT722" s="33"/>
      <c r="AU722" s="33"/>
      <c r="AV722" s="33"/>
      <c r="AW722" s="33"/>
      <c r="AX722" s="33"/>
      <c r="AY722" s="33"/>
      <c r="AZ722" s="33"/>
      <c r="BA722" s="33"/>
      <c r="BB722" s="33"/>
      <c r="BC722" s="33"/>
      <c r="BD722" s="33"/>
      <c r="BE722" s="33"/>
      <c r="BF722" s="33"/>
      <c r="BG722" s="33"/>
      <c r="BH722" s="33"/>
      <c r="BI722" s="33"/>
      <c r="BJ722" s="33"/>
      <c r="BK722" s="33"/>
      <c r="BL722" s="33"/>
      <c r="BM722" s="33"/>
      <c r="BN722" s="33"/>
      <c r="BO722" s="33"/>
      <c r="BP722" s="33"/>
      <c r="BQ722" s="33"/>
      <c r="BR722" s="33"/>
      <c r="BS722" s="33"/>
      <c r="BT722" s="33"/>
      <c r="BU722" s="33"/>
      <c r="BV722" s="33"/>
      <c r="BW722" s="33"/>
      <c r="BX722" s="33"/>
      <c r="BY722" s="33"/>
      <c r="BZ722" s="33"/>
      <c r="CA722" s="33"/>
      <c r="CB722" s="33"/>
      <c r="CC722" s="33"/>
      <c r="CD722" s="33"/>
      <c r="CE722" s="33"/>
      <c r="CF722" s="33"/>
      <c r="CG722" s="33"/>
      <c r="CH722" s="33"/>
      <c r="CI722" s="33"/>
      <c r="CJ722" s="33"/>
      <c r="CK722" s="33"/>
      <c r="CL722" s="33"/>
      <c r="CM722" s="33"/>
      <c r="CN722" s="33"/>
      <c r="CO722" s="33"/>
      <c r="CP722" s="33"/>
    </row>
    <row r="723" spans="1:94" x14ac:dyDescent="0.25">
      <c r="A723" s="88"/>
      <c r="M723" s="69"/>
      <c r="N723" s="33"/>
      <c r="O723" s="33"/>
      <c r="P723" s="33"/>
      <c r="Q723" s="33"/>
      <c r="R723" s="33"/>
      <c r="S723" s="33"/>
      <c r="T723" s="33"/>
      <c r="U723" s="33"/>
      <c r="V723" s="33"/>
      <c r="W723" s="33"/>
      <c r="X723" s="33"/>
      <c r="Y723" s="33"/>
      <c r="Z723" s="33"/>
      <c r="AA723" s="33"/>
      <c r="AB723" s="33"/>
      <c r="AC723" s="33"/>
      <c r="AD723" s="33"/>
      <c r="AE723" s="33"/>
      <c r="AF723" s="33"/>
      <c r="AG723" s="33"/>
      <c r="AH723" s="33"/>
      <c r="AI723" s="33"/>
      <c r="AJ723" s="33"/>
      <c r="AK723" s="33"/>
      <c r="AL723" s="33"/>
      <c r="AM723" s="33"/>
      <c r="AN723" s="33"/>
      <c r="AO723" s="33"/>
      <c r="AP723" s="33"/>
      <c r="AQ723" s="33"/>
      <c r="AR723" s="33"/>
      <c r="AS723" s="33"/>
      <c r="AT723" s="33"/>
      <c r="AU723" s="33"/>
      <c r="AV723" s="33"/>
      <c r="AW723" s="33"/>
      <c r="AX723" s="33"/>
      <c r="AY723" s="33"/>
      <c r="AZ723" s="33"/>
      <c r="BA723" s="33"/>
      <c r="BB723" s="33"/>
      <c r="BC723" s="33"/>
      <c r="BD723" s="33"/>
      <c r="BE723" s="33"/>
      <c r="BF723" s="33"/>
      <c r="BG723" s="33"/>
      <c r="BH723" s="33"/>
      <c r="BI723" s="33"/>
      <c r="BJ723" s="33"/>
      <c r="BK723" s="33"/>
      <c r="BL723" s="33"/>
      <c r="BM723" s="33"/>
      <c r="BN723" s="33"/>
      <c r="BO723" s="33"/>
      <c r="BP723" s="33"/>
      <c r="BQ723" s="33"/>
      <c r="BR723" s="33"/>
      <c r="BS723" s="33"/>
      <c r="BT723" s="33"/>
      <c r="BU723" s="33"/>
      <c r="BV723" s="33"/>
      <c r="BW723" s="33"/>
      <c r="BX723" s="33"/>
      <c r="BY723" s="33"/>
      <c r="BZ723" s="33"/>
      <c r="CA723" s="33"/>
      <c r="CB723" s="33"/>
      <c r="CC723" s="33"/>
      <c r="CD723" s="33"/>
      <c r="CE723" s="33"/>
      <c r="CF723" s="33"/>
      <c r="CG723" s="33"/>
      <c r="CH723" s="33"/>
      <c r="CI723" s="33"/>
      <c r="CJ723" s="33"/>
      <c r="CK723" s="33"/>
      <c r="CL723" s="33"/>
      <c r="CM723" s="33"/>
      <c r="CN723" s="33"/>
      <c r="CO723" s="33"/>
      <c r="CP723" s="33"/>
    </row>
    <row r="724" spans="1:94" x14ac:dyDescent="0.25">
      <c r="A724" s="88"/>
      <c r="M724" s="69"/>
      <c r="N724" s="33"/>
      <c r="O724" s="33"/>
      <c r="P724" s="33"/>
      <c r="Q724" s="33"/>
      <c r="R724" s="33"/>
      <c r="S724" s="33"/>
      <c r="T724" s="33"/>
      <c r="U724" s="33"/>
      <c r="V724" s="33"/>
      <c r="W724" s="33"/>
      <c r="X724" s="33"/>
      <c r="Y724" s="33"/>
      <c r="Z724" s="33"/>
      <c r="AA724" s="33"/>
      <c r="AB724" s="33"/>
      <c r="AC724" s="33"/>
      <c r="AD724" s="33"/>
      <c r="AE724" s="33"/>
      <c r="AF724" s="33"/>
      <c r="AG724" s="33"/>
      <c r="AH724" s="33"/>
      <c r="AI724" s="33"/>
      <c r="AJ724" s="33"/>
      <c r="AK724" s="33"/>
      <c r="AL724" s="33"/>
      <c r="AM724" s="33"/>
      <c r="AN724" s="33"/>
      <c r="AO724" s="33"/>
      <c r="AP724" s="33"/>
      <c r="AQ724" s="33"/>
      <c r="AR724" s="33"/>
      <c r="AS724" s="33"/>
      <c r="AT724" s="33"/>
      <c r="AU724" s="33"/>
      <c r="AV724" s="33"/>
      <c r="AW724" s="33"/>
      <c r="AX724" s="33"/>
      <c r="AY724" s="33"/>
      <c r="AZ724" s="33"/>
      <c r="BA724" s="33"/>
      <c r="BB724" s="33"/>
      <c r="BC724" s="33"/>
      <c r="BD724" s="33"/>
      <c r="BE724" s="33"/>
      <c r="BF724" s="33"/>
      <c r="BG724" s="33"/>
      <c r="BH724" s="33"/>
      <c r="BI724" s="33"/>
      <c r="BJ724" s="33"/>
      <c r="BK724" s="33"/>
      <c r="BL724" s="33"/>
      <c r="BM724" s="33"/>
      <c r="BN724" s="33"/>
      <c r="BO724" s="33"/>
      <c r="BP724" s="33"/>
      <c r="BQ724" s="33"/>
      <c r="BR724" s="33"/>
      <c r="BS724" s="33"/>
      <c r="BT724" s="33"/>
      <c r="BU724" s="33"/>
      <c r="BV724" s="33"/>
      <c r="BW724" s="33"/>
      <c r="BX724" s="33"/>
      <c r="BY724" s="33"/>
      <c r="BZ724" s="33"/>
      <c r="CA724" s="33"/>
      <c r="CB724" s="33"/>
      <c r="CC724" s="33"/>
      <c r="CD724" s="33"/>
      <c r="CE724" s="33"/>
      <c r="CF724" s="33"/>
      <c r="CG724" s="33"/>
      <c r="CH724" s="33"/>
      <c r="CI724" s="33"/>
      <c r="CJ724" s="33"/>
      <c r="CK724" s="33"/>
      <c r="CL724" s="33"/>
      <c r="CM724" s="33"/>
      <c r="CN724" s="33"/>
      <c r="CO724" s="33"/>
      <c r="CP724" s="33"/>
    </row>
    <row r="725" spans="1:94" x14ac:dyDescent="0.25">
      <c r="A725" s="88"/>
      <c r="M725" s="69"/>
      <c r="N725" s="33"/>
      <c r="O725" s="33"/>
      <c r="P725" s="33"/>
      <c r="Q725" s="33"/>
      <c r="R725" s="33"/>
      <c r="S725" s="33"/>
      <c r="T725" s="33"/>
      <c r="U725" s="33"/>
      <c r="V725" s="33"/>
      <c r="W725" s="33"/>
      <c r="X725" s="33"/>
      <c r="Y725" s="33"/>
      <c r="Z725" s="33"/>
      <c r="AA725" s="33"/>
      <c r="AB725" s="33"/>
      <c r="AC725" s="33"/>
      <c r="AD725" s="33"/>
      <c r="AE725" s="33"/>
      <c r="AF725" s="33"/>
      <c r="AG725" s="33"/>
      <c r="AH725" s="33"/>
      <c r="AI725" s="33"/>
      <c r="AJ725" s="33"/>
      <c r="AK725" s="33"/>
      <c r="AL725" s="33"/>
      <c r="AM725" s="33"/>
      <c r="AN725" s="33"/>
      <c r="AO725" s="33"/>
      <c r="AP725" s="33"/>
      <c r="AQ725" s="33"/>
      <c r="AR725" s="33"/>
      <c r="AS725" s="33"/>
      <c r="AT725" s="33"/>
      <c r="AU725" s="33"/>
      <c r="AV725" s="33"/>
      <c r="AW725" s="33"/>
      <c r="AX725" s="33"/>
      <c r="AY725" s="33"/>
      <c r="AZ725" s="33"/>
      <c r="BA725" s="33"/>
      <c r="BB725" s="33"/>
      <c r="BC725" s="33"/>
      <c r="BD725" s="33"/>
      <c r="BE725" s="33"/>
      <c r="BF725" s="33"/>
      <c r="BG725" s="33"/>
      <c r="BH725" s="33"/>
      <c r="BI725" s="33"/>
      <c r="BJ725" s="33"/>
      <c r="BK725" s="33"/>
      <c r="BL725" s="33"/>
      <c r="BM725" s="33"/>
      <c r="BN725" s="33"/>
      <c r="BO725" s="33"/>
      <c r="BP725" s="33"/>
      <c r="BQ725" s="33"/>
      <c r="BR725" s="33"/>
      <c r="BS725" s="33"/>
      <c r="BT725" s="33"/>
      <c r="BU725" s="33"/>
      <c r="BV725" s="33"/>
      <c r="BW725" s="33"/>
      <c r="BX725" s="33"/>
      <c r="BY725" s="33"/>
      <c r="BZ725" s="33"/>
      <c r="CA725" s="33"/>
      <c r="CB725" s="33"/>
      <c r="CC725" s="33"/>
      <c r="CD725" s="33"/>
      <c r="CE725" s="33"/>
      <c r="CF725" s="33"/>
      <c r="CG725" s="33"/>
      <c r="CH725" s="33"/>
      <c r="CI725" s="33"/>
      <c r="CJ725" s="33"/>
      <c r="CK725" s="33"/>
      <c r="CL725" s="33"/>
      <c r="CM725" s="33"/>
      <c r="CN725" s="33"/>
      <c r="CO725" s="33"/>
      <c r="CP725" s="33"/>
    </row>
    <row r="726" spans="1:94" x14ac:dyDescent="0.25">
      <c r="A726" s="88"/>
      <c r="M726" s="69"/>
      <c r="N726" s="33"/>
      <c r="O726" s="33"/>
      <c r="P726" s="33"/>
      <c r="Q726" s="33"/>
      <c r="R726" s="33"/>
      <c r="S726" s="33"/>
      <c r="T726" s="33"/>
      <c r="U726" s="33"/>
      <c r="V726" s="33"/>
      <c r="W726" s="33"/>
      <c r="X726" s="33"/>
      <c r="Y726" s="33"/>
      <c r="Z726" s="33"/>
      <c r="AA726" s="33"/>
      <c r="AB726" s="33"/>
      <c r="AC726" s="33"/>
      <c r="AD726" s="33"/>
      <c r="AE726" s="33"/>
      <c r="AF726" s="33"/>
      <c r="AG726" s="33"/>
      <c r="AH726" s="33"/>
      <c r="AI726" s="33"/>
      <c r="AJ726" s="33"/>
      <c r="AK726" s="33"/>
      <c r="AL726" s="33"/>
      <c r="AM726" s="33"/>
      <c r="AN726" s="33"/>
      <c r="AO726" s="33"/>
      <c r="AP726" s="33"/>
      <c r="AQ726" s="33"/>
      <c r="AR726" s="33"/>
      <c r="AS726" s="33"/>
      <c r="AT726" s="33"/>
      <c r="AU726" s="33"/>
      <c r="AV726" s="33"/>
      <c r="AW726" s="33"/>
      <c r="AX726" s="33"/>
      <c r="AY726" s="33"/>
      <c r="AZ726" s="33"/>
      <c r="BA726" s="33"/>
      <c r="BB726" s="33"/>
      <c r="BC726" s="33"/>
      <c r="BD726" s="33"/>
      <c r="BE726" s="33"/>
      <c r="BF726" s="33"/>
      <c r="BG726" s="33"/>
      <c r="BH726" s="33"/>
      <c r="BI726" s="33"/>
      <c r="BJ726" s="33"/>
      <c r="BK726" s="33"/>
      <c r="BL726" s="33"/>
      <c r="BM726" s="33"/>
      <c r="BN726" s="33"/>
      <c r="BO726" s="33"/>
      <c r="BP726" s="33"/>
      <c r="BQ726" s="33"/>
      <c r="BR726" s="33"/>
      <c r="BS726" s="33"/>
      <c r="BT726" s="33"/>
      <c r="BU726" s="33"/>
      <c r="BV726" s="33"/>
      <c r="BW726" s="33"/>
      <c r="BX726" s="33"/>
      <c r="BY726" s="33"/>
      <c r="BZ726" s="33"/>
      <c r="CA726" s="33"/>
      <c r="CB726" s="33"/>
      <c r="CC726" s="33"/>
      <c r="CD726" s="33"/>
      <c r="CE726" s="33"/>
      <c r="CF726" s="33"/>
      <c r="CG726" s="33"/>
      <c r="CH726" s="33"/>
      <c r="CI726" s="33"/>
      <c r="CJ726" s="33"/>
      <c r="CK726" s="33"/>
      <c r="CL726" s="33"/>
      <c r="CM726" s="33"/>
      <c r="CN726" s="33"/>
      <c r="CO726" s="33"/>
      <c r="CP726" s="33"/>
    </row>
    <row r="727" spans="1:94" x14ac:dyDescent="0.25">
      <c r="A727" s="88"/>
      <c r="M727" s="69"/>
      <c r="N727" s="33"/>
      <c r="O727" s="33"/>
      <c r="P727" s="33"/>
      <c r="Q727" s="33"/>
      <c r="R727" s="33"/>
      <c r="S727" s="33"/>
      <c r="T727" s="33"/>
      <c r="U727" s="33"/>
      <c r="V727" s="33"/>
      <c r="W727" s="33"/>
      <c r="X727" s="33"/>
      <c r="Y727" s="33"/>
      <c r="Z727" s="33"/>
      <c r="AA727" s="33"/>
      <c r="AB727" s="33"/>
      <c r="AC727" s="33"/>
      <c r="AD727" s="33"/>
      <c r="AE727" s="33"/>
      <c r="AF727" s="33"/>
      <c r="AG727" s="33"/>
      <c r="AH727" s="33"/>
      <c r="AI727" s="33"/>
      <c r="AJ727" s="33"/>
      <c r="AK727" s="33"/>
      <c r="AL727" s="33"/>
      <c r="AM727" s="33"/>
      <c r="AN727" s="33"/>
      <c r="AO727" s="33"/>
      <c r="AP727" s="33"/>
      <c r="AQ727" s="33"/>
      <c r="AR727" s="33"/>
      <c r="AS727" s="33"/>
      <c r="AT727" s="33"/>
      <c r="AU727" s="33"/>
      <c r="AV727" s="33"/>
      <c r="AW727" s="33"/>
      <c r="AX727" s="33"/>
      <c r="AY727" s="33"/>
      <c r="AZ727" s="33"/>
      <c r="BA727" s="33"/>
      <c r="BB727" s="33"/>
      <c r="BC727" s="33"/>
      <c r="BD727" s="33"/>
      <c r="BE727" s="33"/>
      <c r="BF727" s="33"/>
      <c r="BG727" s="33"/>
      <c r="BH727" s="33"/>
      <c r="BI727" s="33"/>
      <c r="BJ727" s="33"/>
      <c r="BK727" s="33"/>
      <c r="BL727" s="33"/>
      <c r="BM727" s="33"/>
      <c r="BN727" s="33"/>
      <c r="BO727" s="33"/>
      <c r="BP727" s="33"/>
      <c r="BQ727" s="33"/>
      <c r="BR727" s="33"/>
      <c r="BS727" s="33"/>
      <c r="BT727" s="33"/>
      <c r="BU727" s="33"/>
      <c r="BV727" s="33"/>
      <c r="BW727" s="33"/>
      <c r="BX727" s="33"/>
      <c r="BY727" s="33"/>
      <c r="BZ727" s="33"/>
      <c r="CA727" s="33"/>
      <c r="CB727" s="33"/>
      <c r="CC727" s="33"/>
      <c r="CD727" s="33"/>
      <c r="CE727" s="33"/>
      <c r="CF727" s="33"/>
      <c r="CG727" s="33"/>
      <c r="CH727" s="33"/>
      <c r="CI727" s="33"/>
      <c r="CJ727" s="33"/>
      <c r="CK727" s="33"/>
      <c r="CL727" s="33"/>
      <c r="CM727" s="33"/>
      <c r="CN727" s="33"/>
      <c r="CO727" s="33"/>
      <c r="CP727" s="33"/>
    </row>
    <row r="728" spans="1:94" x14ac:dyDescent="0.25">
      <c r="A728" s="88"/>
      <c r="M728" s="69"/>
      <c r="N728" s="33"/>
      <c r="O728" s="33"/>
      <c r="P728" s="33"/>
      <c r="Q728" s="33"/>
      <c r="R728" s="33"/>
      <c r="S728" s="33"/>
      <c r="T728" s="33"/>
      <c r="U728" s="33"/>
      <c r="V728" s="33"/>
      <c r="W728" s="33"/>
      <c r="X728" s="33"/>
      <c r="Y728" s="33"/>
      <c r="Z728" s="33"/>
      <c r="AA728" s="33"/>
      <c r="AB728" s="33"/>
      <c r="AC728" s="33"/>
      <c r="AD728" s="33"/>
      <c r="AE728" s="33"/>
      <c r="AF728" s="33"/>
      <c r="AG728" s="33"/>
      <c r="AH728" s="33"/>
      <c r="AI728" s="33"/>
      <c r="AJ728" s="33"/>
      <c r="AK728" s="33"/>
      <c r="AL728" s="33"/>
      <c r="AM728" s="33"/>
      <c r="AN728" s="33"/>
      <c r="AO728" s="33"/>
      <c r="AP728" s="33"/>
      <c r="AQ728" s="33"/>
      <c r="AR728" s="33"/>
      <c r="AS728" s="33"/>
      <c r="AT728" s="33"/>
      <c r="AU728" s="33"/>
      <c r="AV728" s="33"/>
      <c r="AW728" s="33"/>
      <c r="AX728" s="33"/>
      <c r="AY728" s="33"/>
      <c r="AZ728" s="33"/>
      <c r="BA728" s="33"/>
      <c r="BB728" s="33"/>
      <c r="BC728" s="33"/>
      <c r="BD728" s="33"/>
      <c r="BE728" s="33"/>
      <c r="BF728" s="33"/>
      <c r="BG728" s="33"/>
      <c r="BH728" s="33"/>
      <c r="BI728" s="33"/>
      <c r="BJ728" s="33"/>
      <c r="BK728" s="33"/>
      <c r="BL728" s="33"/>
      <c r="BM728" s="33"/>
      <c r="BN728" s="33"/>
      <c r="BO728" s="33"/>
      <c r="BP728" s="33"/>
      <c r="BQ728" s="33"/>
      <c r="BR728" s="33"/>
      <c r="BS728" s="33"/>
      <c r="BT728" s="33"/>
      <c r="BU728" s="33"/>
      <c r="BV728" s="33"/>
      <c r="BW728" s="33"/>
      <c r="BX728" s="33"/>
      <c r="BY728" s="33"/>
      <c r="BZ728" s="33"/>
      <c r="CA728" s="33"/>
      <c r="CB728" s="33"/>
      <c r="CC728" s="33"/>
      <c r="CD728" s="33"/>
      <c r="CE728" s="33"/>
      <c r="CF728" s="33"/>
      <c r="CG728" s="33"/>
      <c r="CH728" s="33"/>
      <c r="CI728" s="33"/>
      <c r="CJ728" s="33"/>
      <c r="CK728" s="33"/>
      <c r="CL728" s="33"/>
      <c r="CM728" s="33"/>
      <c r="CN728" s="33"/>
      <c r="CO728" s="33"/>
      <c r="CP728" s="33"/>
    </row>
    <row r="729" spans="1:94" x14ac:dyDescent="0.25">
      <c r="A729" s="88"/>
      <c r="M729" s="69"/>
      <c r="N729" s="33"/>
      <c r="O729" s="33"/>
      <c r="P729" s="33"/>
      <c r="Q729" s="33"/>
      <c r="R729" s="33"/>
      <c r="S729" s="33"/>
      <c r="T729" s="33"/>
      <c r="U729" s="33"/>
      <c r="V729" s="33"/>
      <c r="W729" s="33"/>
      <c r="X729" s="33"/>
      <c r="Y729" s="33"/>
      <c r="Z729" s="33"/>
      <c r="AA729" s="33"/>
      <c r="AB729" s="33"/>
      <c r="AC729" s="33"/>
      <c r="AD729" s="33"/>
      <c r="AE729" s="33"/>
      <c r="AF729" s="33"/>
      <c r="AG729" s="33"/>
      <c r="AH729" s="33"/>
      <c r="AI729" s="33"/>
      <c r="AJ729" s="33"/>
      <c r="AK729" s="33"/>
      <c r="AL729" s="33"/>
      <c r="AM729" s="33"/>
      <c r="AN729" s="33"/>
      <c r="AO729" s="33"/>
      <c r="AP729" s="33"/>
      <c r="AQ729" s="33"/>
      <c r="AR729" s="33"/>
      <c r="AS729" s="33"/>
      <c r="AT729" s="33"/>
      <c r="AU729" s="33"/>
      <c r="AV729" s="33"/>
      <c r="AW729" s="33"/>
      <c r="AX729" s="33"/>
      <c r="AY729" s="33"/>
      <c r="AZ729" s="33"/>
      <c r="BA729" s="33"/>
      <c r="BB729" s="33"/>
      <c r="BC729" s="33"/>
      <c r="BD729" s="33"/>
      <c r="BE729" s="33"/>
      <c r="BF729" s="33"/>
      <c r="BG729" s="33"/>
      <c r="BH729" s="33"/>
      <c r="BI729" s="33"/>
      <c r="BJ729" s="33"/>
      <c r="BK729" s="33"/>
      <c r="BL729" s="33"/>
      <c r="BM729" s="33"/>
      <c r="BN729" s="33"/>
      <c r="BO729" s="33"/>
      <c r="BP729" s="33"/>
      <c r="BQ729" s="33"/>
      <c r="BR729" s="33"/>
      <c r="BS729" s="33"/>
      <c r="BT729" s="33"/>
      <c r="BU729" s="33"/>
      <c r="BV729" s="33"/>
      <c r="BW729" s="33"/>
      <c r="BX729" s="33"/>
      <c r="BY729" s="33"/>
      <c r="BZ729" s="33"/>
      <c r="CA729" s="33"/>
      <c r="CB729" s="33"/>
      <c r="CC729" s="33"/>
      <c r="CD729" s="33"/>
      <c r="CE729" s="33"/>
      <c r="CF729" s="33"/>
      <c r="CG729" s="33"/>
      <c r="CH729" s="33"/>
      <c r="CI729" s="33"/>
      <c r="CJ729" s="33"/>
      <c r="CK729" s="33"/>
      <c r="CL729" s="33"/>
      <c r="CM729" s="33"/>
      <c r="CN729" s="33"/>
      <c r="CO729" s="33"/>
      <c r="CP729" s="33"/>
    </row>
    <row r="730" spans="1:94" x14ac:dyDescent="0.25">
      <c r="A730" s="88"/>
      <c r="M730" s="69"/>
      <c r="N730" s="33"/>
      <c r="O730" s="33"/>
      <c r="P730" s="33"/>
      <c r="Q730" s="33"/>
      <c r="R730" s="33"/>
      <c r="S730" s="33"/>
      <c r="T730" s="33"/>
      <c r="U730" s="33"/>
      <c r="V730" s="33"/>
      <c r="W730" s="33"/>
      <c r="X730" s="33"/>
      <c r="Y730" s="33"/>
      <c r="Z730" s="33"/>
      <c r="AA730" s="33"/>
      <c r="AB730" s="33"/>
      <c r="AC730" s="33"/>
      <c r="AD730" s="33"/>
      <c r="AE730" s="33"/>
      <c r="AF730" s="33"/>
      <c r="AG730" s="33"/>
      <c r="AH730" s="33"/>
      <c r="AI730" s="33"/>
      <c r="AJ730" s="33"/>
      <c r="AK730" s="33"/>
      <c r="AL730" s="33"/>
      <c r="AM730" s="33"/>
      <c r="AN730" s="33"/>
      <c r="AO730" s="33"/>
      <c r="AP730" s="33"/>
      <c r="AQ730" s="33"/>
      <c r="AR730" s="33"/>
      <c r="AS730" s="33"/>
      <c r="AT730" s="33"/>
      <c r="AU730" s="33"/>
      <c r="AV730" s="33"/>
      <c r="AW730" s="33"/>
      <c r="AX730" s="33"/>
      <c r="AY730" s="33"/>
      <c r="AZ730" s="33"/>
      <c r="BA730" s="33"/>
      <c r="BB730" s="33"/>
      <c r="BC730" s="33"/>
      <c r="BD730" s="33"/>
      <c r="BE730" s="33"/>
      <c r="BF730" s="33"/>
      <c r="BG730" s="33"/>
      <c r="BH730" s="33"/>
      <c r="BI730" s="33"/>
      <c r="BJ730" s="33"/>
      <c r="BK730" s="33"/>
      <c r="BL730" s="33"/>
      <c r="BM730" s="33"/>
      <c r="BN730" s="33"/>
      <c r="BO730" s="33"/>
      <c r="BP730" s="33"/>
      <c r="BQ730" s="33"/>
      <c r="BR730" s="33"/>
      <c r="BS730" s="33"/>
      <c r="BT730" s="33"/>
      <c r="BU730" s="33"/>
      <c r="BV730" s="33"/>
      <c r="BW730" s="33"/>
      <c r="BX730" s="33"/>
      <c r="BY730" s="33"/>
      <c r="BZ730" s="33"/>
      <c r="CA730" s="33"/>
      <c r="CB730" s="33"/>
      <c r="CC730" s="33"/>
      <c r="CD730" s="33"/>
      <c r="CE730" s="33"/>
      <c r="CF730" s="33"/>
      <c r="CG730" s="33"/>
      <c r="CH730" s="33"/>
      <c r="CI730" s="33"/>
      <c r="CJ730" s="33"/>
      <c r="CK730" s="33"/>
      <c r="CL730" s="33"/>
      <c r="CM730" s="33"/>
      <c r="CN730" s="33"/>
      <c r="CO730" s="33"/>
      <c r="CP730" s="33"/>
    </row>
    <row r="731" spans="1:94" x14ac:dyDescent="0.25">
      <c r="A731" s="88"/>
      <c r="M731" s="69"/>
      <c r="N731" s="33"/>
      <c r="O731" s="33"/>
      <c r="P731" s="33"/>
      <c r="Q731" s="33"/>
      <c r="R731" s="33"/>
      <c r="S731" s="33"/>
      <c r="T731" s="33"/>
      <c r="U731" s="33"/>
      <c r="V731" s="33"/>
      <c r="W731" s="33"/>
      <c r="X731" s="33"/>
      <c r="Y731" s="33"/>
      <c r="Z731" s="33"/>
      <c r="AA731" s="33"/>
      <c r="AB731" s="33"/>
      <c r="AC731" s="33"/>
      <c r="AD731" s="33"/>
      <c r="AE731" s="33"/>
      <c r="AF731" s="33"/>
      <c r="AG731" s="33"/>
      <c r="AH731" s="33"/>
      <c r="AI731" s="33"/>
      <c r="AJ731" s="33"/>
      <c r="AK731" s="33"/>
      <c r="AL731" s="33"/>
      <c r="AM731" s="33"/>
      <c r="AN731" s="33"/>
      <c r="AO731" s="33"/>
      <c r="AP731" s="33"/>
      <c r="AQ731" s="33"/>
      <c r="AR731" s="33"/>
      <c r="AS731" s="33"/>
      <c r="AT731" s="33"/>
      <c r="AU731" s="33"/>
      <c r="AV731" s="33"/>
      <c r="AW731" s="33"/>
      <c r="AX731" s="33"/>
      <c r="AY731" s="33"/>
      <c r="AZ731" s="33"/>
      <c r="BA731" s="33"/>
      <c r="BB731" s="33"/>
      <c r="BC731" s="33"/>
      <c r="BD731" s="33"/>
      <c r="BE731" s="33"/>
      <c r="BF731" s="33"/>
      <c r="BG731" s="33"/>
      <c r="BH731" s="33"/>
      <c r="BI731" s="33"/>
      <c r="BJ731" s="33"/>
      <c r="BK731" s="33"/>
      <c r="BL731" s="33"/>
      <c r="BM731" s="33"/>
      <c r="BN731" s="33"/>
      <c r="BO731" s="33"/>
      <c r="BP731" s="33"/>
      <c r="BQ731" s="33"/>
      <c r="BR731" s="33"/>
      <c r="BS731" s="33"/>
      <c r="BT731" s="33"/>
      <c r="BU731" s="33"/>
      <c r="BV731" s="33"/>
      <c r="BW731" s="33"/>
      <c r="BX731" s="33"/>
      <c r="BY731" s="33"/>
      <c r="BZ731" s="33"/>
      <c r="CA731" s="33"/>
      <c r="CB731" s="33"/>
      <c r="CC731" s="33"/>
      <c r="CD731" s="33"/>
      <c r="CE731" s="33"/>
      <c r="CF731" s="33"/>
      <c r="CG731" s="33"/>
      <c r="CH731" s="33"/>
      <c r="CI731" s="33"/>
      <c r="CJ731" s="33"/>
      <c r="CK731" s="33"/>
      <c r="CL731" s="33"/>
      <c r="CM731" s="33"/>
      <c r="CN731" s="33"/>
      <c r="CO731" s="33"/>
      <c r="CP731" s="33"/>
    </row>
    <row r="732" spans="1:94" x14ac:dyDescent="0.25">
      <c r="A732" s="88"/>
      <c r="M732" s="69"/>
      <c r="N732" s="33"/>
      <c r="O732" s="33"/>
      <c r="P732" s="33"/>
      <c r="Q732" s="33"/>
      <c r="R732" s="33"/>
      <c r="S732" s="33"/>
      <c r="T732" s="33"/>
      <c r="U732" s="33"/>
      <c r="V732" s="33"/>
      <c r="W732" s="33"/>
      <c r="X732" s="33"/>
      <c r="Y732" s="33"/>
      <c r="Z732" s="33"/>
      <c r="AA732" s="33"/>
      <c r="AB732" s="33"/>
      <c r="AC732" s="33"/>
      <c r="AD732" s="33"/>
      <c r="AE732" s="33"/>
      <c r="AF732" s="33"/>
      <c r="AG732" s="33"/>
      <c r="AH732" s="33"/>
      <c r="AI732" s="33"/>
      <c r="AJ732" s="33"/>
      <c r="AK732" s="33"/>
      <c r="AL732" s="33"/>
      <c r="AM732" s="33"/>
      <c r="AN732" s="33"/>
      <c r="AO732" s="33"/>
      <c r="AP732" s="33"/>
      <c r="AQ732" s="33"/>
      <c r="AR732" s="33"/>
      <c r="AS732" s="33"/>
      <c r="AT732" s="33"/>
      <c r="AU732" s="33"/>
      <c r="AV732" s="33"/>
      <c r="AW732" s="33"/>
      <c r="AX732" s="33"/>
      <c r="AY732" s="33"/>
      <c r="AZ732" s="33"/>
      <c r="BA732" s="33"/>
      <c r="BB732" s="33"/>
      <c r="BC732" s="33"/>
      <c r="BD732" s="33"/>
      <c r="BE732" s="33"/>
      <c r="BF732" s="33"/>
      <c r="BG732" s="33"/>
      <c r="BH732" s="33"/>
      <c r="BI732" s="33"/>
      <c r="BJ732" s="33"/>
      <c r="BK732" s="33"/>
      <c r="BL732" s="33"/>
      <c r="BM732" s="33"/>
      <c r="BN732" s="33"/>
      <c r="BO732" s="33"/>
      <c r="BP732" s="33"/>
      <c r="BQ732" s="33"/>
      <c r="BR732" s="33"/>
      <c r="BS732" s="33"/>
      <c r="BT732" s="33"/>
      <c r="BU732" s="33"/>
      <c r="BV732" s="33"/>
      <c r="BW732" s="33"/>
      <c r="BX732" s="33"/>
      <c r="BY732" s="33"/>
      <c r="BZ732" s="33"/>
      <c r="CA732" s="33"/>
      <c r="CB732" s="33"/>
      <c r="CC732" s="33"/>
      <c r="CD732" s="33"/>
      <c r="CE732" s="33"/>
      <c r="CF732" s="33"/>
      <c r="CG732" s="33"/>
      <c r="CH732" s="33"/>
      <c r="CI732" s="33"/>
      <c r="CJ732" s="33"/>
      <c r="CK732" s="33"/>
      <c r="CL732" s="33"/>
      <c r="CM732" s="33"/>
      <c r="CN732" s="33"/>
      <c r="CO732" s="33"/>
      <c r="CP732" s="33"/>
    </row>
    <row r="733" spans="1:94" x14ac:dyDescent="0.25">
      <c r="A733" s="88"/>
      <c r="M733" s="69"/>
      <c r="N733" s="33"/>
      <c r="O733" s="33"/>
      <c r="P733" s="33"/>
      <c r="Q733" s="33"/>
      <c r="R733" s="33"/>
      <c r="S733" s="33"/>
      <c r="T733" s="33"/>
      <c r="U733" s="33"/>
      <c r="V733" s="33"/>
      <c r="W733" s="33"/>
      <c r="X733" s="33"/>
      <c r="Y733" s="33"/>
      <c r="Z733" s="33"/>
      <c r="AA733" s="33"/>
      <c r="AB733" s="33"/>
      <c r="AC733" s="33"/>
      <c r="AD733" s="33"/>
      <c r="AE733" s="33"/>
      <c r="AF733" s="33"/>
      <c r="AG733" s="33"/>
      <c r="AH733" s="33"/>
      <c r="AI733" s="33"/>
      <c r="AJ733" s="33"/>
      <c r="AK733" s="33"/>
      <c r="AL733" s="33"/>
      <c r="AM733" s="33"/>
      <c r="AN733" s="33"/>
      <c r="AO733" s="33"/>
      <c r="AP733" s="33"/>
      <c r="AQ733" s="33"/>
      <c r="AR733" s="33"/>
      <c r="AS733" s="33"/>
      <c r="AT733" s="33"/>
      <c r="AU733" s="33"/>
      <c r="AV733" s="33"/>
      <c r="AW733" s="33"/>
      <c r="AX733" s="33"/>
      <c r="AY733" s="33"/>
      <c r="AZ733" s="33"/>
      <c r="BA733" s="33"/>
      <c r="BB733" s="33"/>
      <c r="BC733" s="33"/>
      <c r="BD733" s="33"/>
      <c r="BE733" s="33"/>
      <c r="BF733" s="33"/>
      <c r="BG733" s="33"/>
      <c r="BH733" s="33"/>
      <c r="BI733" s="33"/>
      <c r="BJ733" s="33"/>
      <c r="BK733" s="33"/>
      <c r="BL733" s="33"/>
      <c r="BM733" s="33"/>
      <c r="BN733" s="33"/>
      <c r="BO733" s="33"/>
      <c r="BP733" s="33"/>
      <c r="BQ733" s="33"/>
      <c r="BR733" s="33"/>
      <c r="BS733" s="33"/>
      <c r="BT733" s="33"/>
      <c r="BU733" s="33"/>
      <c r="BV733" s="33"/>
      <c r="BW733" s="33"/>
      <c r="BX733" s="33"/>
      <c r="BY733" s="33"/>
      <c r="BZ733" s="33"/>
      <c r="CA733" s="33"/>
      <c r="CB733" s="33"/>
      <c r="CC733" s="33"/>
      <c r="CD733" s="33"/>
      <c r="CE733" s="33"/>
      <c r="CF733" s="33"/>
      <c r="CG733" s="33"/>
      <c r="CH733" s="33"/>
      <c r="CI733" s="33"/>
      <c r="CJ733" s="33"/>
      <c r="CK733" s="33"/>
      <c r="CL733" s="33"/>
      <c r="CM733" s="33"/>
      <c r="CN733" s="33"/>
      <c r="CO733" s="33"/>
      <c r="CP733" s="33"/>
    </row>
    <row r="734" spans="1:94" x14ac:dyDescent="0.25">
      <c r="A734" s="88"/>
      <c r="M734" s="69"/>
      <c r="N734" s="33"/>
      <c r="O734" s="33"/>
      <c r="P734" s="33"/>
      <c r="Q734" s="33"/>
      <c r="R734" s="33"/>
      <c r="S734" s="33"/>
      <c r="T734" s="33"/>
      <c r="U734" s="33"/>
      <c r="V734" s="33"/>
      <c r="W734" s="33"/>
      <c r="X734" s="33"/>
      <c r="Y734" s="33"/>
      <c r="Z734" s="33"/>
      <c r="AA734" s="33"/>
      <c r="AB734" s="33"/>
      <c r="AC734" s="33"/>
      <c r="AD734" s="33"/>
      <c r="AE734" s="33"/>
      <c r="AF734" s="33"/>
      <c r="AG734" s="33"/>
      <c r="AH734" s="33"/>
      <c r="AI734" s="33"/>
      <c r="AJ734" s="33"/>
      <c r="AK734" s="33"/>
      <c r="AL734" s="33"/>
      <c r="AM734" s="33"/>
      <c r="AN734" s="33"/>
      <c r="AO734" s="33"/>
      <c r="AP734" s="33"/>
      <c r="AQ734" s="33"/>
      <c r="AR734" s="33"/>
      <c r="AS734" s="33"/>
      <c r="AT734" s="33"/>
      <c r="AU734" s="33"/>
      <c r="AV734" s="33"/>
      <c r="AW734" s="33"/>
      <c r="AX734" s="33"/>
      <c r="AY734" s="33"/>
      <c r="AZ734" s="33"/>
      <c r="BA734" s="33"/>
      <c r="BB734" s="33"/>
      <c r="BC734" s="33"/>
      <c r="BD734" s="33"/>
      <c r="BE734" s="33"/>
      <c r="BF734" s="33"/>
      <c r="BG734" s="33"/>
      <c r="BH734" s="33"/>
      <c r="BI734" s="33"/>
      <c r="BJ734" s="33"/>
      <c r="BK734" s="33"/>
      <c r="BL734" s="33"/>
      <c r="BM734" s="33"/>
      <c r="BN734" s="33"/>
      <c r="BO734" s="33"/>
      <c r="BP734" s="33"/>
      <c r="BQ734" s="33"/>
      <c r="BR734" s="33"/>
      <c r="BS734" s="33"/>
      <c r="BT734" s="33"/>
      <c r="BU734" s="33"/>
      <c r="BV734" s="33"/>
      <c r="BW734" s="33"/>
      <c r="BX734" s="33"/>
      <c r="BY734" s="33"/>
      <c r="BZ734" s="33"/>
      <c r="CA734" s="33"/>
      <c r="CB734" s="33"/>
      <c r="CC734" s="33"/>
      <c r="CD734" s="33"/>
      <c r="CE734" s="33"/>
      <c r="CF734" s="33"/>
      <c r="CG734" s="33"/>
      <c r="CH734" s="33"/>
      <c r="CI734" s="33"/>
      <c r="CJ734" s="33"/>
      <c r="CK734" s="33"/>
      <c r="CL734" s="33"/>
      <c r="CM734" s="33"/>
      <c r="CN734" s="33"/>
      <c r="CO734" s="33"/>
      <c r="CP734" s="33"/>
    </row>
    <row r="735" spans="1:94" x14ac:dyDescent="0.25">
      <c r="A735" s="88"/>
      <c r="M735" s="69"/>
      <c r="N735" s="33"/>
      <c r="O735" s="33"/>
      <c r="P735" s="33"/>
      <c r="Q735" s="33"/>
      <c r="R735" s="33"/>
      <c r="S735" s="33"/>
      <c r="T735" s="33"/>
      <c r="U735" s="33"/>
      <c r="V735" s="33"/>
      <c r="W735" s="33"/>
      <c r="X735" s="33"/>
      <c r="Y735" s="33"/>
      <c r="Z735" s="33"/>
      <c r="AA735" s="33"/>
      <c r="AB735" s="33"/>
      <c r="AC735" s="33"/>
      <c r="AD735" s="33"/>
      <c r="AE735" s="33"/>
      <c r="AF735" s="33"/>
      <c r="AG735" s="33"/>
      <c r="AH735" s="33"/>
      <c r="AI735" s="33"/>
      <c r="AJ735" s="33"/>
      <c r="AK735" s="33"/>
      <c r="AL735" s="33"/>
      <c r="AM735" s="33"/>
      <c r="AN735" s="33"/>
      <c r="AO735" s="33"/>
      <c r="AP735" s="33"/>
      <c r="AQ735" s="33"/>
      <c r="AR735" s="33"/>
      <c r="AS735" s="33"/>
      <c r="AT735" s="33"/>
      <c r="AU735" s="33"/>
      <c r="AV735" s="33"/>
      <c r="AW735" s="33"/>
      <c r="AX735" s="33"/>
      <c r="AY735" s="33"/>
      <c r="AZ735" s="33"/>
      <c r="BA735" s="33"/>
      <c r="BB735" s="33"/>
      <c r="BC735" s="33"/>
      <c r="BD735" s="33"/>
      <c r="BE735" s="33"/>
      <c r="BF735" s="33"/>
      <c r="BG735" s="33"/>
      <c r="BH735" s="33"/>
      <c r="BI735" s="33"/>
      <c r="BJ735" s="33"/>
      <c r="BK735" s="33"/>
      <c r="BL735" s="33"/>
      <c r="BM735" s="33"/>
      <c r="BN735" s="33"/>
      <c r="BO735" s="33"/>
      <c r="BP735" s="33"/>
      <c r="BQ735" s="33"/>
      <c r="BR735" s="33"/>
      <c r="BS735" s="33"/>
      <c r="BT735" s="33"/>
      <c r="BU735" s="33"/>
      <c r="BV735" s="33"/>
      <c r="BW735" s="33"/>
      <c r="BX735" s="33"/>
      <c r="BY735" s="33"/>
      <c r="BZ735" s="33"/>
      <c r="CA735" s="33"/>
      <c r="CB735" s="33"/>
      <c r="CC735" s="33"/>
      <c r="CD735" s="33"/>
      <c r="CE735" s="33"/>
      <c r="CF735" s="33"/>
      <c r="CG735" s="33"/>
      <c r="CH735" s="33"/>
      <c r="CI735" s="33"/>
      <c r="CJ735" s="33"/>
      <c r="CK735" s="33"/>
      <c r="CL735" s="33"/>
      <c r="CM735" s="33"/>
      <c r="CN735" s="33"/>
      <c r="CO735" s="33"/>
      <c r="CP735" s="33"/>
    </row>
    <row r="736" spans="1:94" x14ac:dyDescent="0.25">
      <c r="A736" s="88"/>
      <c r="M736" s="69"/>
      <c r="N736" s="33"/>
      <c r="O736" s="33"/>
      <c r="P736" s="33"/>
      <c r="Q736" s="33"/>
      <c r="R736" s="33"/>
      <c r="S736" s="33"/>
      <c r="T736" s="33"/>
      <c r="U736" s="33"/>
      <c r="V736" s="33"/>
      <c r="W736" s="33"/>
      <c r="X736" s="33"/>
      <c r="Y736" s="33"/>
      <c r="Z736" s="33"/>
      <c r="AA736" s="33"/>
      <c r="AB736" s="33"/>
      <c r="AC736" s="33"/>
      <c r="AD736" s="33"/>
      <c r="AE736" s="33"/>
      <c r="AF736" s="33"/>
      <c r="AG736" s="33"/>
      <c r="AH736" s="33"/>
      <c r="AI736" s="33"/>
      <c r="AJ736" s="33"/>
      <c r="AK736" s="33"/>
      <c r="AL736" s="33"/>
      <c r="AM736" s="33"/>
      <c r="AN736" s="33"/>
      <c r="AO736" s="33"/>
      <c r="AP736" s="33"/>
      <c r="AQ736" s="33"/>
      <c r="AR736" s="33"/>
      <c r="AS736" s="33"/>
      <c r="AT736" s="33"/>
      <c r="AU736" s="33"/>
      <c r="AV736" s="33"/>
      <c r="AW736" s="33"/>
      <c r="AX736" s="33"/>
      <c r="AY736" s="33"/>
      <c r="AZ736" s="33"/>
      <c r="BA736" s="33"/>
      <c r="BB736" s="33"/>
      <c r="BC736" s="33"/>
      <c r="BD736" s="33"/>
      <c r="BE736" s="33"/>
      <c r="BF736" s="33"/>
      <c r="BG736" s="33"/>
      <c r="BH736" s="33"/>
      <c r="BI736" s="33"/>
      <c r="BJ736" s="33"/>
      <c r="BK736" s="33"/>
      <c r="BL736" s="33"/>
      <c r="BM736" s="33"/>
      <c r="BN736" s="33"/>
      <c r="BO736" s="33"/>
      <c r="BP736" s="33"/>
      <c r="BQ736" s="33"/>
      <c r="BR736" s="33"/>
      <c r="BS736" s="33"/>
      <c r="BT736" s="33"/>
      <c r="BU736" s="33"/>
      <c r="BV736" s="33"/>
      <c r="BW736" s="33"/>
      <c r="BX736" s="33"/>
      <c r="BY736" s="33"/>
      <c r="BZ736" s="33"/>
      <c r="CA736" s="33"/>
      <c r="CB736" s="33"/>
      <c r="CC736" s="33"/>
      <c r="CD736" s="33"/>
      <c r="CE736" s="33"/>
      <c r="CF736" s="33"/>
      <c r="CG736" s="33"/>
      <c r="CH736" s="33"/>
      <c r="CI736" s="33"/>
      <c r="CJ736" s="33"/>
      <c r="CK736" s="33"/>
      <c r="CL736" s="33"/>
      <c r="CM736" s="33"/>
      <c r="CN736" s="33"/>
      <c r="CO736" s="33"/>
      <c r="CP736" s="33"/>
    </row>
    <row r="737" spans="1:94" x14ac:dyDescent="0.25">
      <c r="A737" s="88"/>
      <c r="M737" s="69"/>
      <c r="N737" s="33"/>
      <c r="O737" s="33"/>
      <c r="P737" s="33"/>
      <c r="Q737" s="33"/>
      <c r="R737" s="33"/>
      <c r="S737" s="33"/>
      <c r="T737" s="33"/>
      <c r="U737" s="33"/>
      <c r="V737" s="33"/>
      <c r="W737" s="33"/>
      <c r="X737" s="33"/>
      <c r="Y737" s="33"/>
      <c r="Z737" s="33"/>
      <c r="AA737" s="33"/>
      <c r="AB737" s="33"/>
      <c r="AC737" s="33"/>
      <c r="AD737" s="33"/>
      <c r="AE737" s="33"/>
      <c r="AF737" s="33"/>
      <c r="AG737" s="33"/>
      <c r="AH737" s="33"/>
      <c r="AI737" s="33"/>
      <c r="AJ737" s="33"/>
      <c r="AK737" s="33"/>
      <c r="AL737" s="33"/>
      <c r="AM737" s="33"/>
      <c r="AN737" s="33"/>
      <c r="AO737" s="33"/>
      <c r="AP737" s="33"/>
      <c r="AQ737" s="33"/>
      <c r="AR737" s="33"/>
      <c r="AS737" s="33"/>
      <c r="AT737" s="33"/>
      <c r="AU737" s="33"/>
      <c r="AV737" s="33"/>
      <c r="AW737" s="33"/>
      <c r="AX737" s="33"/>
      <c r="AY737" s="33"/>
      <c r="AZ737" s="33"/>
      <c r="BA737" s="33"/>
      <c r="BB737" s="33"/>
      <c r="BC737" s="33"/>
      <c r="BD737" s="33"/>
      <c r="BE737" s="33"/>
      <c r="BF737" s="33"/>
      <c r="BG737" s="33"/>
      <c r="BH737" s="33"/>
      <c r="BI737" s="33"/>
      <c r="BJ737" s="33"/>
      <c r="BK737" s="33"/>
      <c r="BL737" s="33"/>
      <c r="BM737" s="33"/>
      <c r="BN737" s="33"/>
      <c r="BO737" s="33"/>
      <c r="BP737" s="33"/>
      <c r="BQ737" s="33"/>
      <c r="BR737" s="33"/>
      <c r="BS737" s="33"/>
      <c r="BT737" s="33"/>
      <c r="BU737" s="33"/>
      <c r="BV737" s="33"/>
      <c r="BW737" s="33"/>
      <c r="BX737" s="33"/>
      <c r="BY737" s="33"/>
      <c r="BZ737" s="33"/>
      <c r="CA737" s="33"/>
      <c r="CB737" s="33"/>
      <c r="CC737" s="33"/>
      <c r="CD737" s="33"/>
      <c r="CE737" s="33"/>
      <c r="CF737" s="33"/>
      <c r="CG737" s="33"/>
      <c r="CH737" s="33"/>
      <c r="CI737" s="33"/>
      <c r="CJ737" s="33"/>
      <c r="CK737" s="33"/>
      <c r="CL737" s="33"/>
      <c r="CM737" s="33"/>
      <c r="CN737" s="33"/>
      <c r="CO737" s="33"/>
      <c r="CP737" s="33"/>
    </row>
    <row r="738" spans="1:94" x14ac:dyDescent="0.25">
      <c r="A738" s="88"/>
      <c r="M738" s="69"/>
      <c r="N738" s="33"/>
      <c r="O738" s="33"/>
      <c r="P738" s="33"/>
      <c r="Q738" s="33"/>
      <c r="R738" s="33"/>
      <c r="S738" s="33"/>
      <c r="T738" s="33"/>
      <c r="U738" s="33"/>
      <c r="V738" s="33"/>
      <c r="W738" s="33"/>
      <c r="X738" s="33"/>
      <c r="Y738" s="33"/>
      <c r="Z738" s="33"/>
      <c r="AA738" s="33"/>
      <c r="AB738" s="33"/>
      <c r="AC738" s="33"/>
      <c r="AD738" s="33"/>
      <c r="AE738" s="33"/>
      <c r="AF738" s="33"/>
      <c r="AG738" s="33"/>
      <c r="AH738" s="33"/>
      <c r="AI738" s="33"/>
      <c r="AJ738" s="33"/>
      <c r="AK738" s="33"/>
      <c r="AL738" s="33"/>
      <c r="AM738" s="33"/>
      <c r="AN738" s="33"/>
      <c r="AO738" s="33"/>
      <c r="AP738" s="33"/>
      <c r="AQ738" s="33"/>
      <c r="AR738" s="33"/>
      <c r="AS738" s="33"/>
      <c r="AT738" s="33"/>
      <c r="AU738" s="33"/>
      <c r="AV738" s="33"/>
      <c r="AW738" s="33"/>
      <c r="AX738" s="33"/>
      <c r="AY738" s="33"/>
      <c r="AZ738" s="33"/>
      <c r="BA738" s="33"/>
      <c r="BB738" s="33"/>
      <c r="BC738" s="33"/>
      <c r="BD738" s="33"/>
      <c r="BE738" s="33"/>
      <c r="BF738" s="33"/>
      <c r="BG738" s="33"/>
      <c r="BH738" s="33"/>
      <c r="BI738" s="33"/>
      <c r="BJ738" s="33"/>
      <c r="BK738" s="33"/>
      <c r="BL738" s="33"/>
      <c r="BM738" s="33"/>
      <c r="BN738" s="33"/>
      <c r="BO738" s="33"/>
      <c r="BP738" s="33"/>
      <c r="BQ738" s="33"/>
      <c r="BR738" s="33"/>
      <c r="BS738" s="33"/>
      <c r="BT738" s="33"/>
      <c r="BU738" s="33"/>
      <c r="BV738" s="33"/>
      <c r="BW738" s="33"/>
      <c r="BX738" s="33"/>
      <c r="BY738" s="33"/>
      <c r="BZ738" s="33"/>
      <c r="CA738" s="33"/>
      <c r="CB738" s="33"/>
      <c r="CC738" s="33"/>
      <c r="CD738" s="33"/>
      <c r="CE738" s="33"/>
      <c r="CF738" s="33"/>
      <c r="CG738" s="33"/>
      <c r="CH738" s="33"/>
      <c r="CI738" s="33"/>
      <c r="CJ738" s="33"/>
      <c r="CK738" s="33"/>
      <c r="CL738" s="33"/>
      <c r="CM738" s="33"/>
      <c r="CN738" s="33"/>
      <c r="CO738" s="33"/>
      <c r="CP738" s="33"/>
    </row>
    <row r="739" spans="1:94" x14ac:dyDescent="0.25">
      <c r="A739" s="88"/>
      <c r="M739" s="69"/>
      <c r="N739" s="33"/>
      <c r="O739" s="33"/>
      <c r="P739" s="33"/>
      <c r="Q739" s="33"/>
      <c r="R739" s="33"/>
      <c r="S739" s="33"/>
      <c r="T739" s="33"/>
      <c r="U739" s="33"/>
      <c r="V739" s="33"/>
      <c r="W739" s="33"/>
      <c r="X739" s="33"/>
      <c r="Y739" s="33"/>
      <c r="Z739" s="33"/>
      <c r="AA739" s="33"/>
      <c r="AB739" s="33"/>
      <c r="AC739" s="33"/>
      <c r="AD739" s="33"/>
      <c r="AE739" s="33"/>
      <c r="AF739" s="33"/>
      <c r="AG739" s="33"/>
      <c r="AH739" s="33"/>
      <c r="AI739" s="33"/>
      <c r="AJ739" s="33"/>
      <c r="AK739" s="33"/>
      <c r="AL739" s="33"/>
      <c r="AM739" s="33"/>
      <c r="AN739" s="33"/>
      <c r="AO739" s="33"/>
      <c r="AP739" s="33"/>
      <c r="AQ739" s="33"/>
      <c r="AR739" s="33"/>
      <c r="AS739" s="33"/>
      <c r="AT739" s="33"/>
      <c r="AU739" s="33"/>
      <c r="AV739" s="33"/>
      <c r="AW739" s="33"/>
      <c r="AX739" s="33"/>
      <c r="AY739" s="33"/>
      <c r="AZ739" s="33"/>
      <c r="BA739" s="33"/>
      <c r="BB739" s="33"/>
      <c r="BC739" s="33"/>
      <c r="BD739" s="33"/>
      <c r="BE739" s="33"/>
      <c r="BF739" s="33"/>
      <c r="BG739" s="33"/>
      <c r="BH739" s="33"/>
      <c r="BI739" s="33"/>
      <c r="BJ739" s="33"/>
      <c r="BK739" s="33"/>
      <c r="BL739" s="33"/>
      <c r="BM739" s="33"/>
      <c r="BN739" s="33"/>
      <c r="BO739" s="33"/>
      <c r="BP739" s="33"/>
      <c r="BQ739" s="33"/>
      <c r="BR739" s="33"/>
      <c r="BS739" s="33"/>
      <c r="BT739" s="33"/>
      <c r="BU739" s="33"/>
      <c r="BV739" s="33"/>
      <c r="BW739" s="33"/>
      <c r="BX739" s="33"/>
      <c r="BY739" s="33"/>
      <c r="BZ739" s="33"/>
      <c r="CA739" s="33"/>
      <c r="CB739" s="33"/>
      <c r="CC739" s="33"/>
      <c r="CD739" s="33"/>
      <c r="CE739" s="33"/>
      <c r="CF739" s="33"/>
      <c r="CG739" s="33"/>
      <c r="CH739" s="33"/>
      <c r="CI739" s="33"/>
      <c r="CJ739" s="33"/>
      <c r="CK739" s="33"/>
      <c r="CL739" s="33"/>
      <c r="CM739" s="33"/>
      <c r="CN739" s="33"/>
      <c r="CO739" s="33"/>
      <c r="CP739" s="33"/>
    </row>
    <row r="740" spans="1:94" x14ac:dyDescent="0.25">
      <c r="A740" s="88"/>
      <c r="M740" s="69"/>
      <c r="N740" s="33"/>
      <c r="O740" s="33"/>
      <c r="P740" s="33"/>
      <c r="Q740" s="33"/>
      <c r="R740" s="33"/>
      <c r="S740" s="33"/>
      <c r="T740" s="33"/>
      <c r="U740" s="33"/>
      <c r="V740" s="33"/>
      <c r="W740" s="33"/>
      <c r="X740" s="33"/>
      <c r="Y740" s="33"/>
      <c r="Z740" s="33"/>
      <c r="AA740" s="33"/>
      <c r="AB740" s="33"/>
      <c r="AC740" s="33"/>
      <c r="AD740" s="33"/>
      <c r="AE740" s="33"/>
      <c r="AF740" s="33"/>
      <c r="AG740" s="33"/>
      <c r="AH740" s="33"/>
      <c r="AI740" s="33"/>
      <c r="AJ740" s="33"/>
      <c r="AK740" s="33"/>
      <c r="AL740" s="33"/>
      <c r="AM740" s="33"/>
      <c r="AN740" s="33"/>
      <c r="AO740" s="33"/>
      <c r="AP740" s="33"/>
      <c r="AQ740" s="33"/>
      <c r="AR740" s="33"/>
      <c r="AS740" s="33"/>
      <c r="AT740" s="33"/>
      <c r="AU740" s="33"/>
      <c r="AV740" s="33"/>
      <c r="AW740" s="33"/>
      <c r="AX740" s="33"/>
      <c r="AY740" s="33"/>
      <c r="AZ740" s="33"/>
      <c r="BA740" s="33"/>
      <c r="BB740" s="33"/>
      <c r="BC740" s="33"/>
      <c r="BD740" s="33"/>
      <c r="BE740" s="33"/>
      <c r="BF740" s="33"/>
      <c r="BG740" s="33"/>
      <c r="BH740" s="33"/>
      <c r="BI740" s="33"/>
      <c r="BJ740" s="33"/>
      <c r="BK740" s="33"/>
      <c r="BL740" s="33"/>
      <c r="BM740" s="33"/>
      <c r="BN740" s="33"/>
      <c r="BO740" s="33"/>
      <c r="BP740" s="33"/>
      <c r="BQ740" s="33"/>
      <c r="BR740" s="33"/>
      <c r="BS740" s="33"/>
      <c r="BT740" s="33"/>
      <c r="BU740" s="33"/>
      <c r="BV740" s="33"/>
      <c r="BW740" s="33"/>
      <c r="BX740" s="33"/>
      <c r="BY740" s="33"/>
      <c r="BZ740" s="33"/>
      <c r="CA740" s="33"/>
      <c r="CB740" s="33"/>
      <c r="CC740" s="33"/>
      <c r="CD740" s="33"/>
      <c r="CE740" s="33"/>
      <c r="CF740" s="33"/>
      <c r="CG740" s="33"/>
      <c r="CH740" s="33"/>
      <c r="CI740" s="33"/>
      <c r="CJ740" s="33"/>
      <c r="CK740" s="33"/>
      <c r="CL740" s="33"/>
      <c r="CM740" s="33"/>
      <c r="CN740" s="33"/>
      <c r="CO740" s="33"/>
      <c r="CP740" s="33"/>
    </row>
    <row r="741" spans="1:94" x14ac:dyDescent="0.25">
      <c r="A741" s="88"/>
      <c r="M741" s="69"/>
      <c r="N741" s="33"/>
      <c r="O741" s="33"/>
      <c r="P741" s="33"/>
      <c r="Q741" s="33"/>
      <c r="R741" s="33"/>
      <c r="S741" s="33"/>
      <c r="T741" s="33"/>
      <c r="U741" s="33"/>
      <c r="V741" s="33"/>
      <c r="W741" s="33"/>
      <c r="X741" s="33"/>
      <c r="Y741" s="33"/>
      <c r="Z741" s="33"/>
      <c r="AA741" s="33"/>
      <c r="AB741" s="33"/>
      <c r="AC741" s="33"/>
      <c r="AD741" s="33"/>
      <c r="AE741" s="33"/>
      <c r="AF741" s="33"/>
      <c r="AG741" s="33"/>
      <c r="AH741" s="33"/>
      <c r="AI741" s="33"/>
      <c r="AJ741" s="33"/>
      <c r="AK741" s="33"/>
      <c r="AL741" s="33"/>
      <c r="AM741" s="33"/>
      <c r="AN741" s="33"/>
      <c r="AO741" s="33"/>
      <c r="AP741" s="33"/>
      <c r="AQ741" s="33"/>
      <c r="AR741" s="33"/>
      <c r="AS741" s="33"/>
      <c r="AT741" s="33"/>
      <c r="AU741" s="33"/>
      <c r="AV741" s="33"/>
      <c r="AW741" s="33"/>
      <c r="AX741" s="33"/>
      <c r="AY741" s="33"/>
      <c r="AZ741" s="33"/>
      <c r="BA741" s="33"/>
      <c r="BB741" s="33"/>
      <c r="BC741" s="33"/>
      <c r="BD741" s="33"/>
      <c r="BE741" s="33"/>
      <c r="BF741" s="33"/>
      <c r="BG741" s="33"/>
      <c r="BH741" s="33"/>
      <c r="BI741" s="33"/>
      <c r="BJ741" s="33"/>
      <c r="BK741" s="33"/>
      <c r="BL741" s="33"/>
      <c r="BM741" s="33"/>
      <c r="BN741" s="33"/>
      <c r="BO741" s="33"/>
      <c r="BP741" s="33"/>
      <c r="BQ741" s="33"/>
      <c r="BR741" s="33"/>
      <c r="BS741" s="33"/>
      <c r="BT741" s="33"/>
      <c r="BU741" s="33"/>
      <c r="BV741" s="33"/>
      <c r="BW741" s="33"/>
      <c r="BX741" s="33"/>
      <c r="BY741" s="33"/>
      <c r="BZ741" s="33"/>
      <c r="CA741" s="33"/>
      <c r="CB741" s="33"/>
      <c r="CC741" s="33"/>
      <c r="CD741" s="33"/>
      <c r="CE741" s="33"/>
      <c r="CF741" s="33"/>
      <c r="CG741" s="33"/>
      <c r="CH741" s="33"/>
      <c r="CI741" s="33"/>
      <c r="CJ741" s="33"/>
      <c r="CK741" s="33"/>
      <c r="CL741" s="33"/>
      <c r="CM741" s="33"/>
      <c r="CN741" s="33"/>
      <c r="CO741" s="33"/>
      <c r="CP741" s="33"/>
    </row>
    <row r="742" spans="1:94" x14ac:dyDescent="0.25">
      <c r="A742" s="88"/>
      <c r="M742" s="69"/>
      <c r="N742" s="33"/>
      <c r="O742" s="33"/>
      <c r="P742" s="33"/>
      <c r="Q742" s="33"/>
      <c r="R742" s="33"/>
      <c r="S742" s="33"/>
      <c r="T742" s="33"/>
      <c r="U742" s="33"/>
      <c r="V742" s="33"/>
      <c r="W742" s="33"/>
      <c r="X742" s="33"/>
      <c r="Y742" s="33"/>
      <c r="Z742" s="33"/>
      <c r="AA742" s="33"/>
      <c r="AB742" s="33"/>
      <c r="AC742" s="33"/>
      <c r="AD742" s="33"/>
      <c r="AE742" s="33"/>
      <c r="AF742" s="33"/>
      <c r="AG742" s="33"/>
      <c r="AH742" s="33"/>
      <c r="AI742" s="33"/>
      <c r="AJ742" s="33"/>
      <c r="AK742" s="33"/>
      <c r="AL742" s="33"/>
      <c r="AM742" s="33"/>
      <c r="AN742" s="33"/>
      <c r="AO742" s="33"/>
      <c r="AP742" s="33"/>
      <c r="AQ742" s="33"/>
      <c r="AR742" s="33"/>
      <c r="AS742" s="33"/>
      <c r="AT742" s="33"/>
      <c r="AU742" s="33"/>
      <c r="AV742" s="33"/>
      <c r="AW742" s="33"/>
      <c r="AX742" s="33"/>
      <c r="AY742" s="33"/>
      <c r="AZ742" s="33"/>
      <c r="BA742" s="33"/>
      <c r="BB742" s="33"/>
      <c r="BC742" s="33"/>
      <c r="BD742" s="33"/>
      <c r="BE742" s="33"/>
      <c r="BF742" s="33"/>
      <c r="BG742" s="33"/>
      <c r="BH742" s="33"/>
      <c r="BI742" s="33"/>
      <c r="BJ742" s="33"/>
      <c r="BK742" s="33"/>
      <c r="BL742" s="33"/>
      <c r="BM742" s="33"/>
      <c r="BN742" s="33"/>
      <c r="BO742" s="33"/>
      <c r="BP742" s="33"/>
      <c r="BQ742" s="33"/>
      <c r="BR742" s="33"/>
      <c r="BS742" s="33"/>
      <c r="BT742" s="33"/>
      <c r="BU742" s="33"/>
      <c r="BV742" s="33"/>
      <c r="BW742" s="33"/>
      <c r="BX742" s="33"/>
      <c r="BY742" s="33"/>
      <c r="BZ742" s="33"/>
      <c r="CA742" s="33"/>
      <c r="CB742" s="33"/>
      <c r="CC742" s="33"/>
      <c r="CD742" s="33"/>
      <c r="CE742" s="33"/>
      <c r="CF742" s="33"/>
      <c r="CG742" s="33"/>
      <c r="CH742" s="33"/>
      <c r="CI742" s="33"/>
      <c r="CJ742" s="33"/>
      <c r="CK742" s="33"/>
      <c r="CL742" s="33"/>
      <c r="CM742" s="33"/>
      <c r="CN742" s="33"/>
      <c r="CO742" s="33"/>
      <c r="CP742" s="33"/>
    </row>
    <row r="743" spans="1:94" x14ac:dyDescent="0.25">
      <c r="A743" s="88"/>
      <c r="M743" s="69"/>
      <c r="N743" s="33"/>
      <c r="O743" s="33"/>
      <c r="P743" s="33"/>
      <c r="Q743" s="33"/>
      <c r="R743" s="33"/>
      <c r="S743" s="33"/>
      <c r="T743" s="33"/>
      <c r="U743" s="33"/>
      <c r="V743" s="33"/>
      <c r="W743" s="33"/>
      <c r="X743" s="33"/>
      <c r="Y743" s="33"/>
      <c r="Z743" s="33"/>
      <c r="AA743" s="33"/>
      <c r="AB743" s="33"/>
      <c r="AC743" s="33"/>
      <c r="AD743" s="33"/>
      <c r="AE743" s="33"/>
      <c r="AF743" s="33"/>
      <c r="AG743" s="33"/>
      <c r="AH743" s="33"/>
      <c r="AI743" s="33"/>
      <c r="AJ743" s="33"/>
      <c r="AK743" s="33"/>
      <c r="AL743" s="33"/>
      <c r="AM743" s="33"/>
      <c r="AN743" s="33"/>
      <c r="AO743" s="33"/>
      <c r="AP743" s="33"/>
      <c r="AQ743" s="33"/>
      <c r="AR743" s="33"/>
      <c r="AS743" s="33"/>
      <c r="AT743" s="33"/>
      <c r="AU743" s="33"/>
      <c r="AV743" s="33"/>
      <c r="AW743" s="33"/>
      <c r="AX743" s="33"/>
      <c r="AY743" s="33"/>
      <c r="AZ743" s="33"/>
      <c r="BA743" s="33"/>
      <c r="BB743" s="33"/>
      <c r="BC743" s="33"/>
      <c r="BD743" s="33"/>
      <c r="BE743" s="33"/>
      <c r="BF743" s="33"/>
      <c r="BG743" s="33"/>
      <c r="BH743" s="33"/>
      <c r="BI743" s="33"/>
      <c r="BJ743" s="33"/>
      <c r="BK743" s="33"/>
      <c r="BL743" s="33"/>
      <c r="BM743" s="33"/>
      <c r="BN743" s="33"/>
      <c r="BO743" s="33"/>
      <c r="BP743" s="33"/>
      <c r="BQ743" s="33"/>
      <c r="BR743" s="33"/>
      <c r="BS743" s="33"/>
      <c r="BT743" s="33"/>
      <c r="BU743" s="33"/>
      <c r="BV743" s="33"/>
      <c r="BW743" s="33"/>
      <c r="BX743" s="33"/>
      <c r="BY743" s="33"/>
      <c r="BZ743" s="33"/>
      <c r="CA743" s="33"/>
      <c r="CB743" s="33"/>
      <c r="CC743" s="33"/>
      <c r="CD743" s="33"/>
      <c r="CE743" s="33"/>
      <c r="CF743" s="33"/>
      <c r="CG743" s="33"/>
      <c r="CH743" s="33"/>
      <c r="CI743" s="33"/>
      <c r="CJ743" s="33"/>
      <c r="CK743" s="33"/>
      <c r="CL743" s="33"/>
      <c r="CM743" s="33"/>
      <c r="CN743" s="33"/>
      <c r="CO743" s="33"/>
      <c r="CP743" s="33"/>
    </row>
    <row r="744" spans="1:94" x14ac:dyDescent="0.25">
      <c r="A744" s="88"/>
      <c r="M744" s="69"/>
      <c r="N744" s="33"/>
      <c r="O744" s="33"/>
      <c r="P744" s="33"/>
      <c r="Q744" s="33"/>
      <c r="R744" s="33"/>
      <c r="S744" s="33"/>
      <c r="T744" s="33"/>
      <c r="U744" s="33"/>
      <c r="V744" s="33"/>
      <c r="W744" s="33"/>
      <c r="X744" s="33"/>
      <c r="Y744" s="33"/>
      <c r="Z744" s="33"/>
      <c r="AA744" s="33"/>
      <c r="AB744" s="33"/>
      <c r="AC744" s="33"/>
      <c r="AD744" s="33"/>
      <c r="AE744" s="33"/>
      <c r="AF744" s="33"/>
      <c r="AG744" s="33"/>
      <c r="AH744" s="33"/>
      <c r="AI744" s="33"/>
      <c r="AJ744" s="33"/>
      <c r="AK744" s="33"/>
      <c r="AL744" s="33"/>
      <c r="AM744" s="33"/>
      <c r="AN744" s="33"/>
      <c r="AO744" s="33"/>
      <c r="AP744" s="33"/>
      <c r="AQ744" s="33"/>
      <c r="AR744" s="33"/>
      <c r="AS744" s="33"/>
      <c r="AT744" s="33"/>
      <c r="AU744" s="33"/>
      <c r="AV744" s="33"/>
      <c r="AW744" s="33"/>
      <c r="AX744" s="33"/>
      <c r="AY744" s="33"/>
      <c r="AZ744" s="33"/>
      <c r="BA744" s="33"/>
      <c r="BB744" s="33"/>
      <c r="BC744" s="33"/>
      <c r="BD744" s="33"/>
      <c r="BE744" s="33"/>
      <c r="BF744" s="33"/>
      <c r="BG744" s="33"/>
      <c r="BH744" s="33"/>
      <c r="BI744" s="33"/>
      <c r="BJ744" s="33"/>
      <c r="BK744" s="33"/>
      <c r="BL744" s="33"/>
      <c r="BM744" s="33"/>
      <c r="BN744" s="33"/>
      <c r="BO744" s="33"/>
      <c r="BP744" s="33"/>
      <c r="BQ744" s="33"/>
      <c r="BR744" s="33"/>
      <c r="BS744" s="33"/>
      <c r="BT744" s="33"/>
      <c r="BU744" s="33"/>
      <c r="BV744" s="33"/>
      <c r="BW744" s="33"/>
      <c r="BX744" s="33"/>
      <c r="BY744" s="33"/>
      <c r="BZ744" s="33"/>
      <c r="CA744" s="33"/>
      <c r="CB744" s="33"/>
      <c r="CC744" s="33"/>
      <c r="CD744" s="33"/>
      <c r="CE744" s="33"/>
      <c r="CF744" s="33"/>
      <c r="CG744" s="33"/>
      <c r="CH744" s="33"/>
      <c r="CI744" s="33"/>
      <c r="CJ744" s="33"/>
      <c r="CK744" s="33"/>
      <c r="CL744" s="33"/>
      <c r="CM744" s="33"/>
      <c r="CN744" s="33"/>
      <c r="CO744" s="33"/>
      <c r="CP744" s="33"/>
    </row>
    <row r="745" spans="1:94" x14ac:dyDescent="0.25">
      <c r="A745" s="88"/>
      <c r="M745" s="69"/>
      <c r="N745" s="33"/>
      <c r="O745" s="33"/>
      <c r="P745" s="33"/>
      <c r="Q745" s="33"/>
      <c r="R745" s="33"/>
      <c r="S745" s="33"/>
      <c r="T745" s="33"/>
      <c r="U745" s="33"/>
      <c r="V745" s="33"/>
      <c r="W745" s="33"/>
      <c r="X745" s="33"/>
      <c r="Y745" s="33"/>
      <c r="Z745" s="33"/>
      <c r="AA745" s="33"/>
      <c r="AB745" s="33"/>
      <c r="AC745" s="33"/>
      <c r="AD745" s="33"/>
      <c r="AE745" s="33"/>
      <c r="AF745" s="33"/>
      <c r="AG745" s="33"/>
      <c r="AH745" s="33"/>
      <c r="AI745" s="33"/>
      <c r="AJ745" s="33"/>
      <c r="AK745" s="33"/>
      <c r="AL745" s="33"/>
      <c r="AM745" s="33"/>
      <c r="AN745" s="33"/>
      <c r="AO745" s="33"/>
      <c r="AP745" s="33"/>
      <c r="AQ745" s="33"/>
      <c r="AR745" s="33"/>
      <c r="AS745" s="33"/>
      <c r="AT745" s="33"/>
      <c r="AU745" s="33"/>
      <c r="AV745" s="33"/>
      <c r="AW745" s="33"/>
      <c r="AX745" s="33"/>
      <c r="AY745" s="33"/>
      <c r="AZ745" s="33"/>
      <c r="BA745" s="33"/>
      <c r="BB745" s="33"/>
      <c r="BC745" s="33"/>
      <c r="BD745" s="33"/>
      <c r="BE745" s="33"/>
      <c r="BF745" s="33"/>
      <c r="BG745" s="33"/>
      <c r="BH745" s="33"/>
      <c r="BI745" s="33"/>
      <c r="BJ745" s="33"/>
      <c r="BK745" s="33"/>
      <c r="BL745" s="33"/>
      <c r="BM745" s="33"/>
      <c r="BN745" s="33"/>
      <c r="BO745" s="33"/>
      <c r="BP745" s="33"/>
      <c r="BQ745" s="33"/>
      <c r="BR745" s="33"/>
      <c r="BS745" s="33"/>
      <c r="BT745" s="33"/>
      <c r="BU745" s="33"/>
      <c r="BV745" s="33"/>
      <c r="BW745" s="33"/>
      <c r="BX745" s="33"/>
      <c r="BY745" s="33"/>
      <c r="BZ745" s="33"/>
      <c r="CA745" s="33"/>
      <c r="CB745" s="33"/>
      <c r="CC745" s="33"/>
      <c r="CD745" s="33"/>
      <c r="CE745" s="33"/>
      <c r="CF745" s="33"/>
      <c r="CG745" s="33"/>
      <c r="CH745" s="33"/>
      <c r="CI745" s="33"/>
      <c r="CJ745" s="33"/>
      <c r="CK745" s="33"/>
      <c r="CL745" s="33"/>
      <c r="CM745" s="33"/>
      <c r="CN745" s="33"/>
      <c r="CO745" s="33"/>
      <c r="CP745" s="33"/>
    </row>
    <row r="746" spans="1:94" x14ac:dyDescent="0.25">
      <c r="A746" s="88"/>
      <c r="M746" s="69"/>
      <c r="N746" s="33"/>
      <c r="O746" s="33"/>
      <c r="P746" s="33"/>
      <c r="Q746" s="33"/>
      <c r="R746" s="33"/>
      <c r="S746" s="33"/>
      <c r="T746" s="33"/>
      <c r="U746" s="33"/>
      <c r="V746" s="33"/>
      <c r="W746" s="33"/>
      <c r="X746" s="33"/>
      <c r="Y746" s="33"/>
      <c r="Z746" s="33"/>
      <c r="AA746" s="33"/>
      <c r="AB746" s="33"/>
      <c r="AC746" s="33"/>
      <c r="AD746" s="33"/>
      <c r="AE746" s="33"/>
      <c r="AF746" s="33"/>
      <c r="AG746" s="33"/>
      <c r="AH746" s="33"/>
      <c r="AI746" s="33"/>
      <c r="AJ746" s="33"/>
      <c r="AK746" s="33"/>
      <c r="AL746" s="33"/>
      <c r="AM746" s="33"/>
      <c r="AN746" s="33"/>
      <c r="AO746" s="33"/>
      <c r="AP746" s="33"/>
      <c r="AQ746" s="33"/>
      <c r="AR746" s="33"/>
      <c r="AS746" s="33"/>
      <c r="AT746" s="33"/>
      <c r="AU746" s="33"/>
      <c r="AV746" s="33"/>
      <c r="AW746" s="33"/>
      <c r="AX746" s="33"/>
      <c r="AY746" s="33"/>
      <c r="AZ746" s="33"/>
      <c r="BA746" s="33"/>
      <c r="BB746" s="33"/>
      <c r="BC746" s="33"/>
      <c r="BD746" s="33"/>
      <c r="BE746" s="33"/>
      <c r="BF746" s="33"/>
      <c r="BG746" s="33"/>
      <c r="BH746" s="33"/>
      <c r="BI746" s="33"/>
      <c r="BJ746" s="33"/>
      <c r="BK746" s="33"/>
      <c r="BL746" s="33"/>
      <c r="BM746" s="33"/>
      <c r="BN746" s="33"/>
      <c r="BO746" s="33"/>
      <c r="BP746" s="33"/>
      <c r="BQ746" s="33"/>
      <c r="BR746" s="33"/>
      <c r="BS746" s="33"/>
      <c r="BT746" s="33"/>
      <c r="BU746" s="33"/>
      <c r="BV746" s="33"/>
      <c r="BW746" s="33"/>
      <c r="BX746" s="33"/>
      <c r="BY746" s="33"/>
      <c r="BZ746" s="33"/>
      <c r="CA746" s="33"/>
      <c r="CB746" s="33"/>
      <c r="CC746" s="33"/>
      <c r="CD746" s="33"/>
      <c r="CE746" s="33"/>
      <c r="CF746" s="33"/>
      <c r="CG746" s="33"/>
      <c r="CH746" s="33"/>
      <c r="CI746" s="33"/>
      <c r="CJ746" s="33"/>
      <c r="CK746" s="33"/>
      <c r="CL746" s="33"/>
      <c r="CM746" s="33"/>
      <c r="CN746" s="33"/>
      <c r="CO746" s="33"/>
      <c r="CP746" s="33"/>
    </row>
    <row r="747" spans="1:94" x14ac:dyDescent="0.25">
      <c r="A747" s="88"/>
      <c r="M747" s="69"/>
      <c r="N747" s="33"/>
      <c r="O747" s="33"/>
      <c r="P747" s="33"/>
      <c r="Q747" s="33"/>
      <c r="R747" s="33"/>
      <c r="S747" s="33"/>
      <c r="T747" s="33"/>
      <c r="U747" s="33"/>
      <c r="V747" s="33"/>
      <c r="W747" s="33"/>
      <c r="X747" s="33"/>
      <c r="Y747" s="33"/>
      <c r="Z747" s="33"/>
      <c r="AA747" s="33"/>
      <c r="AB747" s="33"/>
      <c r="AC747" s="33"/>
      <c r="AD747" s="33"/>
      <c r="AE747" s="33"/>
      <c r="AF747" s="33"/>
      <c r="AG747" s="33"/>
      <c r="AH747" s="33"/>
      <c r="AI747" s="33"/>
      <c r="AJ747" s="33"/>
      <c r="AK747" s="33"/>
      <c r="AL747" s="33"/>
      <c r="AM747" s="33"/>
      <c r="AN747" s="33"/>
      <c r="AO747" s="33"/>
      <c r="AP747" s="33"/>
      <c r="AQ747" s="33"/>
      <c r="AR747" s="33"/>
      <c r="AS747" s="33"/>
      <c r="AT747" s="33"/>
      <c r="AU747" s="33"/>
      <c r="AV747" s="33"/>
      <c r="AW747" s="33"/>
      <c r="AX747" s="33"/>
      <c r="AY747" s="33"/>
      <c r="AZ747" s="33"/>
      <c r="BA747" s="33"/>
      <c r="BB747" s="33"/>
      <c r="BC747" s="33"/>
      <c r="BD747" s="33"/>
      <c r="BE747" s="33"/>
      <c r="BF747" s="33"/>
      <c r="BG747" s="33"/>
      <c r="BH747" s="33"/>
      <c r="BI747" s="33"/>
      <c r="BJ747" s="33"/>
      <c r="BK747" s="33"/>
      <c r="BL747" s="33"/>
      <c r="BM747" s="33"/>
      <c r="BN747" s="33"/>
      <c r="BO747" s="33"/>
      <c r="BP747" s="33"/>
      <c r="BQ747" s="33"/>
      <c r="BR747" s="33"/>
      <c r="BS747" s="33"/>
      <c r="BT747" s="33"/>
      <c r="BU747" s="33"/>
      <c r="BV747" s="33"/>
      <c r="BW747" s="33"/>
      <c r="BX747" s="33"/>
      <c r="BY747" s="33"/>
      <c r="BZ747" s="33"/>
      <c r="CA747" s="33"/>
      <c r="CB747" s="33"/>
      <c r="CC747" s="33"/>
      <c r="CD747" s="33"/>
      <c r="CE747" s="33"/>
      <c r="CF747" s="33"/>
      <c r="CG747" s="33"/>
      <c r="CH747" s="33"/>
      <c r="CI747" s="33"/>
      <c r="CJ747" s="33"/>
      <c r="CK747" s="33"/>
      <c r="CL747" s="33"/>
      <c r="CM747" s="33"/>
      <c r="CN747" s="33"/>
      <c r="CO747" s="33"/>
      <c r="CP747" s="33"/>
    </row>
    <row r="748" spans="1:94" x14ac:dyDescent="0.25">
      <c r="A748" s="88"/>
      <c r="M748" s="69"/>
      <c r="N748" s="33"/>
      <c r="O748" s="33"/>
      <c r="P748" s="33"/>
      <c r="Q748" s="33"/>
      <c r="R748" s="33"/>
      <c r="S748" s="33"/>
      <c r="T748" s="33"/>
      <c r="U748" s="33"/>
      <c r="V748" s="33"/>
      <c r="W748" s="33"/>
      <c r="X748" s="33"/>
      <c r="Y748" s="33"/>
      <c r="Z748" s="33"/>
      <c r="AA748" s="33"/>
      <c r="AB748" s="33"/>
      <c r="AC748" s="33"/>
      <c r="AD748" s="33"/>
      <c r="AE748" s="33"/>
      <c r="AF748" s="33"/>
      <c r="AG748" s="33"/>
      <c r="AH748" s="33"/>
      <c r="AI748" s="33"/>
      <c r="AJ748" s="33"/>
      <c r="AK748" s="33"/>
      <c r="AL748" s="33"/>
      <c r="AM748" s="33"/>
      <c r="AN748" s="33"/>
      <c r="AO748" s="33"/>
      <c r="AP748" s="33"/>
      <c r="AQ748" s="33"/>
      <c r="AR748" s="33"/>
      <c r="AS748" s="33"/>
      <c r="AT748" s="33"/>
      <c r="AU748" s="33"/>
      <c r="AV748" s="33"/>
      <c r="AW748" s="33"/>
      <c r="AX748" s="33"/>
      <c r="AY748" s="33"/>
      <c r="AZ748" s="33"/>
      <c r="BA748" s="33"/>
      <c r="BB748" s="33"/>
      <c r="BC748" s="33"/>
      <c r="BD748" s="33"/>
      <c r="BE748" s="33"/>
      <c r="BF748" s="33"/>
      <c r="BG748" s="33"/>
      <c r="BH748" s="33"/>
      <c r="BI748" s="33"/>
      <c r="BJ748" s="33"/>
      <c r="BK748" s="33"/>
      <c r="BL748" s="33"/>
      <c r="BM748" s="33"/>
      <c r="BN748" s="33"/>
      <c r="BO748" s="33"/>
      <c r="BP748" s="33"/>
      <c r="BQ748" s="33"/>
      <c r="BR748" s="33"/>
      <c r="BS748" s="33"/>
      <c r="BT748" s="33"/>
      <c r="BU748" s="33"/>
      <c r="BV748" s="33"/>
      <c r="BW748" s="33"/>
      <c r="BX748" s="33"/>
      <c r="BY748" s="33"/>
      <c r="BZ748" s="33"/>
      <c r="CA748" s="33"/>
      <c r="CB748" s="33"/>
      <c r="CC748" s="33"/>
      <c r="CD748" s="33"/>
      <c r="CE748" s="33"/>
      <c r="CF748" s="33"/>
      <c r="CG748" s="33"/>
      <c r="CH748" s="33"/>
      <c r="CI748" s="33"/>
      <c r="CJ748" s="33"/>
      <c r="CK748" s="33"/>
      <c r="CL748" s="33"/>
      <c r="CM748" s="33"/>
      <c r="CN748" s="33"/>
      <c r="CO748" s="33"/>
      <c r="CP748" s="33"/>
    </row>
    <row r="749" spans="1:94" x14ac:dyDescent="0.25">
      <c r="A749" s="88"/>
      <c r="M749" s="69"/>
      <c r="N749" s="33"/>
      <c r="O749" s="33"/>
      <c r="P749" s="33"/>
      <c r="Q749" s="33"/>
      <c r="R749" s="33"/>
      <c r="S749" s="33"/>
      <c r="T749" s="33"/>
      <c r="U749" s="33"/>
      <c r="V749" s="33"/>
      <c r="W749" s="33"/>
      <c r="X749" s="33"/>
      <c r="Y749" s="33"/>
      <c r="Z749" s="33"/>
      <c r="AA749" s="33"/>
      <c r="AB749" s="33"/>
      <c r="AC749" s="33"/>
      <c r="AD749" s="33"/>
      <c r="AE749" s="33"/>
      <c r="AF749" s="33"/>
      <c r="AG749" s="33"/>
      <c r="AH749" s="33"/>
      <c r="AI749" s="33"/>
      <c r="AJ749" s="33"/>
      <c r="AK749" s="33"/>
      <c r="AL749" s="33"/>
      <c r="AM749" s="33"/>
      <c r="AN749" s="33"/>
      <c r="AO749" s="33"/>
      <c r="AP749" s="33"/>
      <c r="AQ749" s="33"/>
      <c r="AR749" s="33"/>
      <c r="AS749" s="33"/>
      <c r="AT749" s="33"/>
      <c r="AU749" s="33"/>
      <c r="AV749" s="33"/>
      <c r="AW749" s="33"/>
      <c r="AX749" s="33"/>
      <c r="AY749" s="33"/>
      <c r="AZ749" s="33"/>
      <c r="BA749" s="33"/>
      <c r="BB749" s="33"/>
      <c r="BC749" s="33"/>
      <c r="BD749" s="33"/>
      <c r="BE749" s="33"/>
      <c r="BF749" s="33"/>
      <c r="BG749" s="33"/>
      <c r="BH749" s="33"/>
      <c r="BI749" s="33"/>
      <c r="BJ749" s="33"/>
      <c r="BK749" s="33"/>
      <c r="BL749" s="33"/>
      <c r="BM749" s="33"/>
      <c r="BN749" s="33"/>
      <c r="BO749" s="33"/>
      <c r="BP749" s="33"/>
      <c r="BQ749" s="33"/>
      <c r="BR749" s="33"/>
      <c r="BS749" s="33"/>
      <c r="BT749" s="33"/>
      <c r="BU749" s="33"/>
      <c r="BV749" s="33"/>
      <c r="BW749" s="33"/>
      <c r="BX749" s="33"/>
      <c r="BY749" s="33"/>
      <c r="BZ749" s="33"/>
      <c r="CA749" s="33"/>
      <c r="CB749" s="33"/>
      <c r="CC749" s="33"/>
      <c r="CD749" s="33"/>
      <c r="CE749" s="33"/>
      <c r="CF749" s="33"/>
      <c r="CG749" s="33"/>
      <c r="CH749" s="33"/>
      <c r="CI749" s="33"/>
      <c r="CJ749" s="33"/>
      <c r="CK749" s="33"/>
      <c r="CL749" s="33"/>
      <c r="CM749" s="33"/>
      <c r="CN749" s="33"/>
      <c r="CO749" s="33"/>
      <c r="CP749" s="33"/>
    </row>
    <row r="750" spans="1:94" x14ac:dyDescent="0.25">
      <c r="A750" s="88"/>
      <c r="M750" s="69"/>
      <c r="N750" s="33"/>
      <c r="O750" s="33"/>
      <c r="P750" s="33"/>
      <c r="Q750" s="33"/>
      <c r="R750" s="33"/>
      <c r="S750" s="33"/>
      <c r="T750" s="33"/>
      <c r="U750" s="33"/>
      <c r="V750" s="33"/>
      <c r="W750" s="33"/>
      <c r="X750" s="33"/>
      <c r="Y750" s="33"/>
      <c r="Z750" s="33"/>
      <c r="AA750" s="33"/>
      <c r="AB750" s="33"/>
      <c r="AC750" s="33"/>
      <c r="AD750" s="33"/>
      <c r="AE750" s="33"/>
      <c r="AF750" s="33"/>
      <c r="AG750" s="33"/>
      <c r="AH750" s="33"/>
      <c r="AI750" s="33"/>
      <c r="AJ750" s="33"/>
      <c r="AK750" s="33"/>
      <c r="AL750" s="33"/>
      <c r="AM750" s="33"/>
      <c r="AN750" s="33"/>
      <c r="AO750" s="33"/>
      <c r="AP750" s="33"/>
      <c r="AQ750" s="33"/>
      <c r="AR750" s="33"/>
      <c r="AS750" s="33"/>
      <c r="AT750" s="33"/>
      <c r="AU750" s="33"/>
      <c r="AV750" s="33"/>
      <c r="AW750" s="33"/>
      <c r="AX750" s="33"/>
      <c r="AY750" s="33"/>
      <c r="AZ750" s="33"/>
      <c r="BA750" s="33"/>
      <c r="BB750" s="33"/>
      <c r="BC750" s="33"/>
      <c r="BD750" s="33"/>
      <c r="BE750" s="33"/>
      <c r="BF750" s="33"/>
      <c r="BG750" s="33"/>
      <c r="BH750" s="33"/>
      <c r="BI750" s="33"/>
      <c r="BJ750" s="33"/>
      <c r="BK750" s="33"/>
      <c r="BL750" s="33"/>
      <c r="BM750" s="33"/>
      <c r="BN750" s="33"/>
      <c r="BO750" s="33"/>
      <c r="BP750" s="33"/>
      <c r="BQ750" s="33"/>
      <c r="BR750" s="33"/>
      <c r="BS750" s="33"/>
      <c r="BT750" s="33"/>
      <c r="BU750" s="33"/>
      <c r="BV750" s="33"/>
      <c r="BW750" s="33"/>
      <c r="BX750" s="33"/>
      <c r="BY750" s="33"/>
      <c r="BZ750" s="33"/>
      <c r="CA750" s="33"/>
      <c r="CB750" s="33"/>
      <c r="CC750" s="33"/>
      <c r="CD750" s="33"/>
      <c r="CE750" s="33"/>
      <c r="CF750" s="33"/>
      <c r="CG750" s="33"/>
      <c r="CH750" s="33"/>
      <c r="CI750" s="33"/>
      <c r="CJ750" s="33"/>
      <c r="CK750" s="33"/>
      <c r="CL750" s="33"/>
      <c r="CM750" s="33"/>
      <c r="CN750" s="33"/>
      <c r="CO750" s="33"/>
      <c r="CP750" s="33"/>
    </row>
    <row r="751" spans="1:94" x14ac:dyDescent="0.25">
      <c r="A751" s="88"/>
      <c r="M751" s="69"/>
      <c r="N751" s="33"/>
      <c r="O751" s="33"/>
      <c r="P751" s="33"/>
      <c r="Q751" s="33"/>
      <c r="R751" s="33"/>
      <c r="S751" s="33"/>
      <c r="T751" s="33"/>
      <c r="U751" s="33"/>
      <c r="V751" s="33"/>
      <c r="W751" s="33"/>
      <c r="X751" s="33"/>
      <c r="Y751" s="33"/>
      <c r="Z751" s="33"/>
      <c r="AA751" s="33"/>
      <c r="AB751" s="33"/>
      <c r="AC751" s="33"/>
      <c r="AD751" s="33"/>
      <c r="AE751" s="33"/>
      <c r="AF751" s="33"/>
      <c r="AG751" s="33"/>
      <c r="AH751" s="33"/>
      <c r="AI751" s="33"/>
      <c r="AJ751" s="33"/>
      <c r="AK751" s="33"/>
      <c r="AL751" s="33"/>
      <c r="AM751" s="33"/>
      <c r="AN751" s="33"/>
      <c r="AO751" s="33"/>
      <c r="AP751" s="33"/>
      <c r="AQ751" s="33"/>
      <c r="AR751" s="33"/>
      <c r="AS751" s="33"/>
      <c r="AT751" s="33"/>
      <c r="AU751" s="33"/>
      <c r="AV751" s="33"/>
      <c r="AW751" s="33"/>
      <c r="AX751" s="33"/>
      <c r="AY751" s="33"/>
      <c r="AZ751" s="33"/>
      <c r="BA751" s="33"/>
      <c r="BB751" s="33"/>
      <c r="BC751" s="33"/>
      <c r="BD751" s="33"/>
      <c r="BE751" s="33"/>
      <c r="BF751" s="33"/>
      <c r="BG751" s="33"/>
      <c r="BH751" s="33"/>
      <c r="BI751" s="33"/>
      <c r="BJ751" s="33"/>
      <c r="BK751" s="33"/>
      <c r="BL751" s="33"/>
      <c r="BM751" s="33"/>
      <c r="BN751" s="33"/>
      <c r="BO751" s="33"/>
      <c r="BP751" s="33"/>
      <c r="BQ751" s="33"/>
      <c r="BR751" s="33"/>
      <c r="BS751" s="33"/>
      <c r="BT751" s="33"/>
      <c r="BU751" s="33"/>
      <c r="BV751" s="33"/>
      <c r="BW751" s="33"/>
      <c r="BX751" s="33"/>
      <c r="BY751" s="33"/>
      <c r="BZ751" s="33"/>
      <c r="CA751" s="33"/>
      <c r="CB751" s="33"/>
      <c r="CC751" s="33"/>
      <c r="CD751" s="33"/>
      <c r="CE751" s="33"/>
      <c r="CF751" s="33"/>
      <c r="CG751" s="33"/>
      <c r="CH751" s="33"/>
      <c r="CI751" s="33"/>
      <c r="CJ751" s="33"/>
      <c r="CK751" s="33"/>
      <c r="CL751" s="33"/>
      <c r="CM751" s="33"/>
      <c r="CN751" s="33"/>
      <c r="CO751" s="33"/>
      <c r="CP751" s="33"/>
    </row>
    <row r="752" spans="1:94" x14ac:dyDescent="0.25">
      <c r="A752" s="88"/>
    </row>
    <row r="753" spans="1:1" x14ac:dyDescent="0.25">
      <c r="A753" s="88"/>
    </row>
    <row r="754" spans="1:1" x14ac:dyDescent="0.25">
      <c r="A754" s="88"/>
    </row>
    <row r="755" spans="1:1" x14ac:dyDescent="0.25">
      <c r="A755" s="88"/>
    </row>
    <row r="756" spans="1:1" x14ac:dyDescent="0.25">
      <c r="A756" s="88"/>
    </row>
    <row r="757" spans="1:1" x14ac:dyDescent="0.25">
      <c r="A757" s="88"/>
    </row>
    <row r="758" spans="1:1" x14ac:dyDescent="0.25">
      <c r="A758" s="88"/>
    </row>
    <row r="759" spans="1:1" x14ac:dyDescent="0.25">
      <c r="A759" s="88"/>
    </row>
  </sheetData>
  <autoFilter ref="A2:M377"/>
  <customSheetViews>
    <customSheetView guid="{6E3CD149-83E9-452E-838F-F088B52145DB}" topLeftCell="A146">
      <selection activeCell="C150" sqref="C150"/>
      <pageMargins left="0.74803149606299213" right="0.74803149606299213" top="0.78740157480314965" bottom="0.59055118110236227" header="0.51181102362204722" footer="0.51181102362204722"/>
      <pageSetup paperSize="9" scale="90" orientation="landscape" r:id="rId1"/>
      <headerFooter alignWithMargins="0">
        <oddHeader>&amp;L&amp;"Arial,Vet"&amp;12GUIDE POUR LE CONTROLE DE QUALITE 2010 (Contrôle du dossier)</oddHeader>
        <oddFooter>&amp;L&amp;8Traduction FB/ 22 octobre 2010&amp;R&amp;P/&amp;N</oddFooter>
      </headerFooter>
    </customSheetView>
  </customSheetViews>
  <mergeCells count="2">
    <mergeCell ref="A1:K1"/>
    <mergeCell ref="A205:E205"/>
  </mergeCells>
  <phoneticPr fontId="5" type="noConversion"/>
  <conditionalFormatting sqref="A211:C226">
    <cfRule type="expression" dxfId="133" priority="70">
      <formula>$C$211="N/A"</formula>
    </cfRule>
  </conditionalFormatting>
  <conditionalFormatting sqref="A228:C233">
    <cfRule type="expression" dxfId="132" priority="69">
      <formula>$C$228="N/A"</formula>
    </cfRule>
  </conditionalFormatting>
  <conditionalFormatting sqref="A248:C253">
    <cfRule type="expression" dxfId="131" priority="66">
      <formula>$C$248="N/A"</formula>
    </cfRule>
  </conditionalFormatting>
  <conditionalFormatting sqref="A255:C261">
    <cfRule type="expression" dxfId="130" priority="63">
      <formula>$C$255="N/A"</formula>
    </cfRule>
  </conditionalFormatting>
  <conditionalFormatting sqref="A264:C272">
    <cfRule type="expression" dxfId="129" priority="62">
      <formula>$C$264="N/A"</formula>
    </cfRule>
  </conditionalFormatting>
  <conditionalFormatting sqref="A274:C276 A278:C281">
    <cfRule type="expression" dxfId="128" priority="61">
      <formula>$C$274="N/A"</formula>
    </cfRule>
  </conditionalFormatting>
  <conditionalFormatting sqref="A283:C284">
    <cfRule type="expression" dxfId="127" priority="59">
      <formula>$C$283="N/A"</formula>
    </cfRule>
  </conditionalFormatting>
  <conditionalFormatting sqref="A286:C290">
    <cfRule type="expression" dxfId="126" priority="58">
      <formula>$C$286="N/A"</formula>
    </cfRule>
  </conditionalFormatting>
  <conditionalFormatting sqref="A292:C294">
    <cfRule type="expression" dxfId="125" priority="57">
      <formula>$C$292="N/A"</formula>
    </cfRule>
  </conditionalFormatting>
  <conditionalFormatting sqref="A352:C355">
    <cfRule type="expression" dxfId="124" priority="55">
      <formula>$C$352="N/A"</formula>
    </cfRule>
  </conditionalFormatting>
  <conditionalFormatting sqref="A165:A166 C165:C166 A164:C164 A167:C171">
    <cfRule type="expression" dxfId="123" priority="53">
      <formula>$C$164="N/A"</formula>
    </cfRule>
  </conditionalFormatting>
  <conditionalFormatting sqref="A70:C77">
    <cfRule type="expression" dxfId="122" priority="52">
      <formula>$C$70="N/A"</formula>
    </cfRule>
  </conditionalFormatting>
  <conditionalFormatting sqref="A79:C86">
    <cfRule type="expression" dxfId="121" priority="50">
      <formula>$C$81="N/A"</formula>
    </cfRule>
  </conditionalFormatting>
  <conditionalFormatting sqref="A113:C115 A112 C112 A116 C116">
    <cfRule type="expression" dxfId="120" priority="49">
      <formula>$C$113="N/A"</formula>
    </cfRule>
  </conditionalFormatting>
  <conditionalFormatting sqref="A128:C133 A126:A127 C126:C127">
    <cfRule type="expression" dxfId="119" priority="48">
      <formula>$C$128="N/A"</formula>
    </cfRule>
  </conditionalFormatting>
  <conditionalFormatting sqref="A160:C163 A159 C159">
    <cfRule type="expression" dxfId="118" priority="47">
      <formula>$C$160="N/A"</formula>
    </cfRule>
  </conditionalFormatting>
  <conditionalFormatting sqref="A175:C180 A173:A174 C173:C174">
    <cfRule type="expression" dxfId="117" priority="46">
      <formula>$C$175="N/A"</formula>
    </cfRule>
  </conditionalFormatting>
  <conditionalFormatting sqref="A236:C242">
    <cfRule type="expression" dxfId="116" priority="45">
      <formula>$C$237="N/A"</formula>
    </cfRule>
  </conditionalFormatting>
  <conditionalFormatting sqref="B166">
    <cfRule type="expression" dxfId="115" priority="28">
      <formula>$C$164="N/A"</formula>
    </cfRule>
  </conditionalFormatting>
  <conditionalFormatting sqref="A65:C69">
    <cfRule type="expression" dxfId="114" priority="72">
      <formula>$C$67="N/A"</formula>
    </cfRule>
  </conditionalFormatting>
  <conditionalFormatting sqref="A117:A118 C117:C118 A119:C124">
    <cfRule type="expression" dxfId="113" priority="73">
      <formula>$C$117="N/A"</formula>
    </cfRule>
  </conditionalFormatting>
  <conditionalFormatting sqref="B165">
    <cfRule type="expression" dxfId="112" priority="17">
      <formula>$C$164="N/A"</formula>
    </cfRule>
  </conditionalFormatting>
  <conditionalFormatting sqref="B117:B118">
    <cfRule type="expression" dxfId="111" priority="16">
      <formula>$C$117="N/A"</formula>
    </cfRule>
  </conditionalFormatting>
  <conditionalFormatting sqref="C277">
    <cfRule type="expression" dxfId="110" priority="13">
      <formula>$C$274="N/A"</formula>
    </cfRule>
  </conditionalFormatting>
  <conditionalFormatting sqref="B277">
    <cfRule type="expression" dxfId="109" priority="12">
      <formula>$C$274="N/A"</formula>
    </cfRule>
  </conditionalFormatting>
  <conditionalFormatting sqref="A277">
    <cfRule type="expression" dxfId="108" priority="11">
      <formula>$C$274="N/A"</formula>
    </cfRule>
  </conditionalFormatting>
  <conditionalFormatting sqref="B112">
    <cfRule type="expression" dxfId="107" priority="10">
      <formula>$C$113="N/A"</formula>
    </cfRule>
  </conditionalFormatting>
  <conditionalFormatting sqref="B127">
    <cfRule type="expression" dxfId="106" priority="8">
      <formula>$C$128="N/A"</formula>
    </cfRule>
  </conditionalFormatting>
  <conditionalFormatting sqref="B126">
    <cfRule type="expression" dxfId="105" priority="7">
      <formula>$C$128="N/A"</formula>
    </cfRule>
  </conditionalFormatting>
  <conditionalFormatting sqref="B159">
    <cfRule type="expression" dxfId="104" priority="6">
      <formula>$C$160="N/A"</formula>
    </cfRule>
  </conditionalFormatting>
  <conditionalFormatting sqref="B174">
    <cfRule type="expression" dxfId="103" priority="5">
      <formula>$C$175="N/A"</formula>
    </cfRule>
  </conditionalFormatting>
  <conditionalFormatting sqref="B173">
    <cfRule type="expression" dxfId="102" priority="4">
      <formula>$C$175="N/A"</formula>
    </cfRule>
  </conditionalFormatting>
  <conditionalFormatting sqref="B116">
    <cfRule type="expression" dxfId="101" priority="3">
      <formula>$C$113="N/A"</formula>
    </cfRule>
  </conditionalFormatting>
  <conditionalFormatting sqref="A263:C263">
    <cfRule type="expression" dxfId="100" priority="2">
      <formula>$C$264="N/A"</formula>
    </cfRule>
  </conditionalFormatting>
  <dataValidations count="1">
    <dataValidation type="list" allowBlank="1" showInputMessage="1" showErrorMessage="1" sqref="G252:K252">
      <formula1>#REF!</formula1>
    </dataValidation>
  </dataValidations>
  <pageMargins left="0.23622047244094491" right="0.23622047244094491" top="0.74803149606299213" bottom="0.74803149606299213" header="0.31496062992125984" footer="0.31496062992125984"/>
  <pageSetup paperSize="9" scale="44" fitToHeight="0" orientation="landscape" r:id="rId2"/>
  <headerFooter alignWithMargins="0">
    <oddHeader>&amp;L&amp;12LIVRE 2 - CONTROLE DES MISSIONS NON PIE 2018&amp;RCTR-CSR</oddHeader>
    <oddFooter>&amp;C&amp;A&amp;R&amp;P/&amp;N</oddFooter>
  </headerFooter>
  <extLst>
    <ext xmlns:x14="http://schemas.microsoft.com/office/spreadsheetml/2009/9/main" uri="{78C0D931-6437-407d-A8EE-F0AAD7539E65}">
      <x14:conditionalFormattings>
        <x14:conditionalFormatting xmlns:xm="http://schemas.microsoft.com/office/excel/2006/main">
          <x14:cfRule type="expression" priority="1" id="{CE232DD9-D579-457A-BA87-015AADD13C63}">
            <xm:f>'[BOEK 2 - OPDRACHTENCONTROLE NON PIE 2018 sleutelvragen inspecteur.xlsx]Kerngegevens'!#REF!=FALSE</xm:f>
            <x14:dxf>
              <fill>
                <patternFill patternType="gray0625">
                  <bgColor theme="0" tint="-0.24994659260841701"/>
                </patternFill>
              </fill>
            </x14:dxf>
          </x14:cfRule>
          <xm:sqref>G287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Formules!$A$102:$A$104</xm:f>
          </x14:formula1>
          <xm:sqref>F297:F298 F5:F10 F19:F37 F39:F42 F44:F46 F49:F53 F55:F56 F72:F77 F79:F86 F88:F92 F94:F101 F65:F69 F126:F133 F135:F139 F141:F148 F206:F209 F118:F124 F173:F180 F182:F186 F188:F195 F197:F202 F211:F226 F377 F248:F253 F274:F281 F283:F284 F292:F294 F300:F307 F309:F312 F314:F316 F286:F290 F322:F326 F334:F343 F357:F369 F255:F261 F150:F155 F318:F320 F345:F349 F328:F332 F371:F375 F12:F16 F263:F272 F352:F355 F103:F108 F58:F61 F165:F171 F228:F233 F112:F116 F159:F163 F235 F237:F246</xm:sqref>
        </x14:dataValidation>
        <x14:dataValidation type="list" allowBlank="1" showInputMessage="1" showErrorMessage="1">
          <x14:formula1>
            <xm:f>Formules!$A$102:$A$103</xm:f>
          </x14:formula1>
          <xm:sqref>F70 F117 F164 F236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outlinePr summaryBelow="0"/>
    <pageSetUpPr fitToPage="1"/>
  </sheetPr>
  <dimension ref="A1:GB411"/>
  <sheetViews>
    <sheetView zoomScale="80" zoomScaleNormal="80" zoomScalePageLayoutView="90" workbookViewId="0">
      <pane ySplit="2" topLeftCell="A18" activePane="bottomLeft" state="frozen"/>
      <selection activeCell="A15" sqref="A15:F15"/>
      <selection pane="bottomLeft" activeCell="A25" sqref="A25:XFD27"/>
    </sheetView>
  </sheetViews>
  <sheetFormatPr defaultColWidth="9.140625" defaultRowHeight="15" outlineLevelRow="1" x14ac:dyDescent="0.25"/>
  <cols>
    <col min="1" max="1" width="4" style="73" customWidth="1"/>
    <col min="2" max="2" width="47.42578125" style="71" customWidth="1"/>
    <col min="3" max="3" width="14.5703125" style="39" customWidth="1"/>
    <col min="4" max="4" width="57.7109375" style="39" customWidth="1"/>
    <col min="5" max="5" width="6.7109375" style="31" customWidth="1"/>
    <col min="6" max="6" width="51.42578125" style="39" bestFit="1" customWidth="1"/>
    <col min="7" max="7" width="29.140625" style="39" bestFit="1" customWidth="1"/>
    <col min="8" max="8" width="55.7109375" style="39" customWidth="1"/>
    <col min="9" max="9" width="17.42578125" style="39" bestFit="1" customWidth="1"/>
    <col min="10" max="10" width="55.7109375" style="39" customWidth="1"/>
    <col min="11" max="11" width="3.85546875" style="39" customWidth="1"/>
    <col min="12" max="12" width="55.7109375" style="39" customWidth="1"/>
    <col min="13" max="16384" width="9.140625" style="31"/>
  </cols>
  <sheetData>
    <row r="1" spans="1:184" x14ac:dyDescent="0.25">
      <c r="A1" s="412" t="s">
        <v>691</v>
      </c>
      <c r="B1" s="413"/>
      <c r="C1" s="413"/>
      <c r="D1" s="413"/>
      <c r="E1" s="413"/>
      <c r="F1" s="413"/>
      <c r="G1" s="413"/>
      <c r="H1" s="413"/>
      <c r="I1" s="413"/>
      <c r="J1" s="413"/>
      <c r="K1" s="264"/>
      <c r="L1" s="264"/>
    </row>
    <row r="2" spans="1:184" s="34" customFormat="1" ht="45" x14ac:dyDescent="0.2">
      <c r="A2" s="141" t="s">
        <v>378</v>
      </c>
      <c r="B2" s="269" t="s">
        <v>13</v>
      </c>
      <c r="C2" s="270" t="s">
        <v>307</v>
      </c>
      <c r="D2" s="198" t="s">
        <v>675</v>
      </c>
      <c r="E2" s="271" t="s">
        <v>92</v>
      </c>
      <c r="F2" s="272" t="s">
        <v>982</v>
      </c>
      <c r="G2" s="272" t="s">
        <v>983</v>
      </c>
      <c r="H2" s="271" t="s">
        <v>27</v>
      </c>
      <c r="I2" s="271" t="s">
        <v>984</v>
      </c>
      <c r="J2" s="273" t="s">
        <v>219</v>
      </c>
      <c r="K2" s="264"/>
      <c r="L2" s="273" t="s">
        <v>1279</v>
      </c>
    </row>
    <row r="3" spans="1:184" x14ac:dyDescent="0.25">
      <c r="A3" s="265" t="s">
        <v>1251</v>
      </c>
      <c r="B3" s="266"/>
      <c r="C3" s="266"/>
      <c r="D3" s="266"/>
      <c r="E3" s="267"/>
      <c r="F3" s="267"/>
      <c r="G3" s="267"/>
      <c r="H3" s="267"/>
      <c r="I3" s="267"/>
      <c r="J3" s="268"/>
      <c r="K3" s="264"/>
      <c r="L3" s="268"/>
    </row>
    <row r="4" spans="1:184" s="262" customFormat="1" x14ac:dyDescent="0.25">
      <c r="A4" s="57" t="s">
        <v>1259</v>
      </c>
      <c r="B4" s="258"/>
      <c r="C4" s="67"/>
      <c r="D4" s="67"/>
      <c r="E4" s="259"/>
      <c r="F4" s="260"/>
      <c r="G4" s="260"/>
      <c r="H4" s="260"/>
      <c r="I4" s="260"/>
      <c r="J4" s="260"/>
      <c r="K4" s="264"/>
      <c r="L4" s="260"/>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c r="DM4" s="261"/>
      <c r="DN4" s="261"/>
      <c r="DO4" s="261"/>
      <c r="DP4" s="261"/>
      <c r="DQ4" s="261"/>
      <c r="DR4" s="261"/>
      <c r="DS4" s="261"/>
      <c r="DT4" s="261"/>
      <c r="DU4" s="261"/>
      <c r="DV4" s="261"/>
      <c r="DW4" s="261"/>
      <c r="DX4" s="261"/>
      <c r="DY4" s="261"/>
      <c r="DZ4" s="261"/>
      <c r="EA4" s="261"/>
      <c r="EB4" s="261"/>
      <c r="EC4" s="261"/>
      <c r="ED4" s="261"/>
      <c r="EE4" s="261"/>
      <c r="EF4" s="261"/>
      <c r="EG4" s="261"/>
      <c r="EH4" s="261"/>
      <c r="EI4" s="261"/>
      <c r="EJ4" s="261"/>
      <c r="EK4" s="261"/>
      <c r="EL4" s="261"/>
      <c r="EM4" s="261"/>
      <c r="EN4" s="261"/>
      <c r="EO4" s="261"/>
      <c r="EP4" s="261"/>
      <c r="EQ4" s="261"/>
      <c r="ER4" s="261"/>
      <c r="ES4" s="261"/>
      <c r="ET4" s="261"/>
      <c r="EU4" s="261"/>
      <c r="EV4" s="261"/>
      <c r="EW4" s="261"/>
      <c r="EX4" s="261"/>
      <c r="EY4" s="261"/>
      <c r="EZ4" s="261"/>
      <c r="FA4" s="261"/>
      <c r="FB4" s="261"/>
      <c r="FC4" s="261"/>
      <c r="FD4" s="261"/>
      <c r="FE4" s="261"/>
      <c r="FF4" s="261"/>
      <c r="FG4" s="261"/>
      <c r="FH4" s="261"/>
      <c r="FI4" s="261"/>
      <c r="FJ4" s="261"/>
      <c r="FK4" s="261"/>
      <c r="FL4" s="261"/>
      <c r="FM4" s="261"/>
      <c r="FN4" s="261"/>
      <c r="FO4" s="261"/>
      <c r="FP4" s="261"/>
      <c r="FQ4" s="261"/>
      <c r="FR4" s="261"/>
      <c r="FS4" s="261"/>
      <c r="FT4" s="261"/>
      <c r="FU4" s="261"/>
      <c r="FV4" s="261"/>
      <c r="FW4" s="261"/>
      <c r="FX4" s="261"/>
      <c r="FY4" s="261"/>
      <c r="FZ4" s="261"/>
      <c r="GA4" s="261"/>
      <c r="GB4" s="261"/>
    </row>
    <row r="5" spans="1:184" s="33" customFormat="1" ht="30" outlineLevel="1" x14ac:dyDescent="0.25">
      <c r="A5" s="443"/>
      <c r="B5" s="43" t="s">
        <v>1245</v>
      </c>
      <c r="C5" s="43"/>
      <c r="D5" s="43"/>
      <c r="E5" s="41"/>
      <c r="F5" s="42"/>
      <c r="G5" s="42"/>
      <c r="H5" s="42"/>
      <c r="I5" s="42"/>
      <c r="J5" s="42"/>
      <c r="K5" s="264"/>
      <c r="L5" s="42"/>
    </row>
    <row r="6" spans="1:184" s="33" customFormat="1" ht="285" outlineLevel="1" x14ac:dyDescent="0.25">
      <c r="A6" s="443">
        <v>1</v>
      </c>
      <c r="B6" s="234" t="s">
        <v>1247</v>
      </c>
      <c r="C6" s="43" t="s">
        <v>1248</v>
      </c>
      <c r="D6" s="43" t="s">
        <v>1338</v>
      </c>
      <c r="E6" s="41"/>
      <c r="F6" s="42"/>
      <c r="G6" s="42"/>
      <c r="H6" s="42"/>
      <c r="I6" s="42"/>
      <c r="J6" s="42"/>
      <c r="K6" s="264"/>
      <c r="L6" s="42"/>
    </row>
    <row r="7" spans="1:184" s="33" customFormat="1" ht="45" outlineLevel="1" x14ac:dyDescent="0.25">
      <c r="A7" s="443">
        <f>A6+1</f>
        <v>2</v>
      </c>
      <c r="B7" s="234" t="s">
        <v>1246</v>
      </c>
      <c r="C7" s="43" t="s">
        <v>1249</v>
      </c>
      <c r="D7" s="43" t="s">
        <v>1340</v>
      </c>
      <c r="E7" s="41"/>
      <c r="F7" s="42"/>
      <c r="G7" s="42"/>
      <c r="H7" s="42"/>
      <c r="I7" s="42"/>
      <c r="J7" s="42"/>
      <c r="K7" s="264"/>
      <c r="L7" s="42"/>
    </row>
    <row r="8" spans="1:184" s="33" customFormat="1" ht="300" outlineLevel="1" x14ac:dyDescent="0.25">
      <c r="A8" s="443">
        <f>A7+1</f>
        <v>3</v>
      </c>
      <c r="B8" s="234" t="s">
        <v>1337</v>
      </c>
      <c r="C8" s="43" t="s">
        <v>1250</v>
      </c>
      <c r="D8" s="43" t="s">
        <v>1339</v>
      </c>
      <c r="E8" s="41"/>
      <c r="F8" s="42"/>
      <c r="G8" s="42"/>
      <c r="H8" s="42"/>
      <c r="I8" s="42"/>
      <c r="J8" s="42"/>
      <c r="K8" s="264"/>
      <c r="L8" s="42"/>
    </row>
    <row r="9" spans="1:184" s="262" customFormat="1" x14ac:dyDescent="0.25">
      <c r="A9" s="57" t="s">
        <v>1260</v>
      </c>
      <c r="B9" s="258"/>
      <c r="C9" s="67"/>
      <c r="D9" s="67"/>
      <c r="E9" s="259"/>
      <c r="F9" s="260"/>
      <c r="G9" s="260"/>
      <c r="H9" s="260"/>
      <c r="I9" s="260"/>
      <c r="J9" s="260"/>
      <c r="K9" s="264"/>
      <c r="L9" s="260"/>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c r="AU9" s="261"/>
      <c r="AV9" s="261"/>
      <c r="AW9" s="261"/>
      <c r="AX9" s="261"/>
      <c r="AY9" s="261"/>
      <c r="AZ9" s="261"/>
      <c r="BA9" s="261"/>
      <c r="BB9" s="261"/>
      <c r="BC9" s="261"/>
      <c r="BD9" s="261"/>
      <c r="BE9" s="261"/>
      <c r="BF9" s="261"/>
      <c r="BG9" s="261"/>
      <c r="BH9" s="261"/>
      <c r="BI9" s="261"/>
      <c r="BJ9" s="261"/>
      <c r="BK9" s="261"/>
      <c r="BL9" s="261"/>
      <c r="BM9" s="261"/>
      <c r="BN9" s="261"/>
      <c r="BO9" s="261"/>
      <c r="BP9" s="261"/>
      <c r="BQ9" s="261"/>
      <c r="BR9" s="261"/>
      <c r="BS9" s="261"/>
      <c r="BT9" s="261"/>
      <c r="BU9" s="261"/>
      <c r="BV9" s="261"/>
      <c r="BW9" s="261"/>
      <c r="BX9" s="261"/>
      <c r="BY9" s="261"/>
      <c r="BZ9" s="261"/>
      <c r="CA9" s="261"/>
      <c r="CB9" s="261"/>
      <c r="CC9" s="261"/>
      <c r="CD9" s="261"/>
      <c r="CE9" s="261"/>
      <c r="CF9" s="261"/>
      <c r="CG9" s="261"/>
      <c r="CH9" s="261"/>
      <c r="CI9" s="261"/>
      <c r="CJ9" s="261"/>
      <c r="CK9" s="261"/>
      <c r="CL9" s="261"/>
      <c r="CM9" s="261"/>
      <c r="CN9" s="261"/>
      <c r="CO9" s="261"/>
      <c r="CP9" s="261"/>
      <c r="CQ9" s="261"/>
      <c r="CR9" s="261"/>
      <c r="CS9" s="261"/>
      <c r="CT9" s="261"/>
      <c r="CU9" s="261"/>
      <c r="CV9" s="261"/>
      <c r="CW9" s="261"/>
      <c r="CX9" s="261"/>
      <c r="CY9" s="261"/>
      <c r="CZ9" s="261"/>
      <c r="DA9" s="261"/>
      <c r="DB9" s="261"/>
      <c r="DC9" s="261"/>
      <c r="DD9" s="261"/>
      <c r="DE9" s="261"/>
      <c r="DF9" s="261"/>
      <c r="DG9" s="261"/>
      <c r="DH9" s="261"/>
      <c r="DI9" s="261"/>
      <c r="DJ9" s="261"/>
      <c r="DK9" s="261"/>
      <c r="DL9" s="261"/>
      <c r="DM9" s="261"/>
      <c r="DN9" s="261"/>
      <c r="DO9" s="261"/>
      <c r="DP9" s="261"/>
      <c r="DQ9" s="261"/>
      <c r="DR9" s="261"/>
      <c r="DS9" s="261"/>
      <c r="DT9" s="261"/>
      <c r="DU9" s="261"/>
      <c r="DV9" s="261"/>
      <c r="DW9" s="261"/>
      <c r="DX9" s="261"/>
      <c r="DY9" s="261"/>
      <c r="DZ9" s="261"/>
      <c r="EA9" s="261"/>
      <c r="EB9" s="261"/>
      <c r="EC9" s="261"/>
      <c r="ED9" s="261"/>
      <c r="EE9" s="261"/>
      <c r="EF9" s="261"/>
      <c r="EG9" s="261"/>
      <c r="EH9" s="261"/>
      <c r="EI9" s="261"/>
      <c r="EJ9" s="261"/>
      <c r="EK9" s="261"/>
      <c r="EL9" s="261"/>
      <c r="EM9" s="261"/>
      <c r="EN9" s="261"/>
      <c r="EO9" s="261"/>
      <c r="EP9" s="261"/>
      <c r="EQ9" s="261"/>
      <c r="ER9" s="261"/>
      <c r="ES9" s="261"/>
      <c r="ET9" s="261"/>
      <c r="EU9" s="261"/>
      <c r="EV9" s="261"/>
      <c r="EW9" s="261"/>
      <c r="EX9" s="261"/>
      <c r="EY9" s="261"/>
      <c r="EZ9" s="261"/>
      <c r="FA9" s="261"/>
      <c r="FB9" s="261"/>
      <c r="FC9" s="261"/>
      <c r="FD9" s="261"/>
      <c r="FE9" s="261"/>
      <c r="FF9" s="261"/>
      <c r="FG9" s="261"/>
      <c r="FH9" s="261"/>
      <c r="FI9" s="261"/>
      <c r="FJ9" s="261"/>
      <c r="FK9" s="261"/>
      <c r="FL9" s="261"/>
      <c r="FM9" s="261"/>
      <c r="FN9" s="261"/>
      <c r="FO9" s="261"/>
      <c r="FP9" s="261"/>
      <c r="FQ9" s="261"/>
      <c r="FR9" s="261"/>
      <c r="FS9" s="261"/>
      <c r="FT9" s="261"/>
      <c r="FU9" s="261"/>
      <c r="FV9" s="261"/>
      <c r="FW9" s="261"/>
      <c r="FX9" s="261"/>
      <c r="FY9" s="261"/>
      <c r="FZ9" s="261"/>
      <c r="GA9" s="261"/>
      <c r="GB9" s="261"/>
    </row>
    <row r="10" spans="1:184" s="33" customFormat="1" ht="75" outlineLevel="1" x14ac:dyDescent="0.25">
      <c r="A10" s="76">
        <f>A8+1</f>
        <v>4</v>
      </c>
      <c r="B10" s="43" t="s">
        <v>1254</v>
      </c>
      <c r="C10" s="43" t="s">
        <v>1252</v>
      </c>
      <c r="D10" s="42" t="s">
        <v>1253</v>
      </c>
      <c r="E10" s="41"/>
      <c r="G10" s="42"/>
      <c r="H10" s="42"/>
      <c r="I10" s="42"/>
      <c r="J10" s="42"/>
      <c r="K10" s="264"/>
      <c r="L10" s="42"/>
    </row>
    <row r="11" spans="1:184" s="262" customFormat="1" x14ac:dyDescent="0.25">
      <c r="A11" s="57" t="s">
        <v>1261</v>
      </c>
      <c r="B11" s="258"/>
      <c r="C11" s="67"/>
      <c r="D11" s="67"/>
      <c r="E11" s="259"/>
      <c r="F11" s="260"/>
      <c r="G11" s="260"/>
      <c r="H11" s="260"/>
      <c r="I11" s="260"/>
      <c r="J11" s="260"/>
      <c r="K11" s="264"/>
      <c r="L11" s="260"/>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c r="AN11" s="261"/>
      <c r="AO11" s="261"/>
      <c r="AP11" s="261"/>
      <c r="AQ11" s="261"/>
      <c r="AR11" s="261"/>
      <c r="AS11" s="261"/>
      <c r="AT11" s="261"/>
      <c r="AU11" s="261"/>
      <c r="AV11" s="261"/>
      <c r="AW11" s="261"/>
      <c r="AX11" s="261"/>
      <c r="AY11" s="261"/>
      <c r="AZ11" s="261"/>
      <c r="BA11" s="261"/>
      <c r="BB11" s="261"/>
      <c r="BC11" s="261"/>
      <c r="BD11" s="261"/>
      <c r="BE11" s="261"/>
      <c r="BF11" s="261"/>
      <c r="BG11" s="261"/>
      <c r="BH11" s="261"/>
      <c r="BI11" s="261"/>
      <c r="BJ11" s="261"/>
      <c r="BK11" s="261"/>
      <c r="BL11" s="261"/>
      <c r="BM11" s="261"/>
      <c r="BN11" s="261"/>
      <c r="BO11" s="261"/>
      <c r="BP11" s="261"/>
      <c r="BQ11" s="261"/>
      <c r="BR11" s="261"/>
      <c r="BS11" s="261"/>
      <c r="BT11" s="261"/>
      <c r="BU11" s="261"/>
      <c r="BV11" s="261"/>
      <c r="BW11" s="261"/>
      <c r="BX11" s="261"/>
      <c r="BY11" s="261"/>
      <c r="BZ11" s="261"/>
      <c r="CA11" s="261"/>
      <c r="CB11" s="261"/>
      <c r="CC11" s="261"/>
      <c r="CD11" s="261"/>
      <c r="CE11" s="261"/>
      <c r="CF11" s="261"/>
      <c r="CG11" s="261"/>
      <c r="CH11" s="261"/>
      <c r="CI11" s="261"/>
      <c r="CJ11" s="261"/>
      <c r="CK11" s="261"/>
      <c r="CL11" s="261"/>
      <c r="CM11" s="261"/>
      <c r="CN11" s="261"/>
      <c r="CO11" s="261"/>
      <c r="CP11" s="261"/>
      <c r="CQ11" s="261"/>
      <c r="CR11" s="261"/>
      <c r="CS11" s="261"/>
      <c r="CT11" s="261"/>
      <c r="CU11" s="261"/>
      <c r="CV11" s="261"/>
      <c r="CW11" s="261"/>
      <c r="CX11" s="261"/>
      <c r="CY11" s="261"/>
      <c r="CZ11" s="261"/>
      <c r="DA11" s="261"/>
      <c r="DB11" s="261"/>
      <c r="DC11" s="261"/>
      <c r="DD11" s="261"/>
      <c r="DE11" s="261"/>
      <c r="DF11" s="261"/>
      <c r="DG11" s="261"/>
      <c r="DH11" s="261"/>
      <c r="DI11" s="261"/>
      <c r="DJ11" s="261"/>
      <c r="DK11" s="261"/>
      <c r="DL11" s="261"/>
      <c r="DM11" s="261"/>
      <c r="DN11" s="261"/>
      <c r="DO11" s="261"/>
      <c r="DP11" s="261"/>
      <c r="DQ11" s="261"/>
      <c r="DR11" s="261"/>
      <c r="DS11" s="261"/>
      <c r="DT11" s="261"/>
      <c r="DU11" s="261"/>
      <c r="DV11" s="261"/>
      <c r="DW11" s="261"/>
      <c r="DX11" s="261"/>
      <c r="DY11" s="261"/>
      <c r="DZ11" s="261"/>
      <c r="EA11" s="261"/>
      <c r="EB11" s="261"/>
      <c r="EC11" s="261"/>
      <c r="ED11" s="261"/>
      <c r="EE11" s="261"/>
      <c r="EF11" s="261"/>
      <c r="EG11" s="261"/>
      <c r="EH11" s="261"/>
      <c r="EI11" s="261"/>
      <c r="EJ11" s="261"/>
      <c r="EK11" s="261"/>
      <c r="EL11" s="261"/>
      <c r="EM11" s="261"/>
      <c r="EN11" s="261"/>
      <c r="EO11" s="261"/>
      <c r="EP11" s="261"/>
      <c r="EQ11" s="261"/>
      <c r="ER11" s="261"/>
      <c r="ES11" s="261"/>
      <c r="ET11" s="261"/>
      <c r="EU11" s="261"/>
      <c r="EV11" s="261"/>
      <c r="EW11" s="261"/>
      <c r="EX11" s="261"/>
      <c r="EY11" s="261"/>
      <c r="EZ11" s="261"/>
      <c r="FA11" s="261"/>
      <c r="FB11" s="261"/>
      <c r="FC11" s="261"/>
      <c r="FD11" s="261"/>
      <c r="FE11" s="261"/>
      <c r="FF11" s="261"/>
      <c r="FG11" s="261"/>
      <c r="FH11" s="261"/>
      <c r="FI11" s="261"/>
      <c r="FJ11" s="261"/>
      <c r="FK11" s="261"/>
      <c r="FL11" s="261"/>
      <c r="FM11" s="261"/>
      <c r="FN11" s="261"/>
      <c r="FO11" s="261"/>
      <c r="FP11" s="261"/>
      <c r="FQ11" s="261"/>
      <c r="FR11" s="261"/>
      <c r="FS11" s="261"/>
      <c r="FT11" s="261"/>
      <c r="FU11" s="261"/>
      <c r="FV11" s="261"/>
      <c r="FW11" s="261"/>
      <c r="FX11" s="261"/>
      <c r="FY11" s="261"/>
      <c r="FZ11" s="261"/>
      <c r="GA11" s="261"/>
      <c r="GB11" s="261"/>
    </row>
    <row r="12" spans="1:184" s="33" customFormat="1" ht="60" outlineLevel="1" x14ac:dyDescent="0.25">
      <c r="A12" s="443"/>
      <c r="B12" s="43" t="s">
        <v>1255</v>
      </c>
      <c r="C12" s="43"/>
      <c r="D12" s="43"/>
      <c r="E12" s="41"/>
      <c r="F12" s="42"/>
      <c r="G12" s="42"/>
      <c r="H12" s="42"/>
      <c r="I12" s="42"/>
      <c r="J12" s="42"/>
      <c r="K12" s="264"/>
      <c r="L12" s="42"/>
    </row>
    <row r="13" spans="1:184" s="33" customFormat="1" ht="173.25" customHeight="1" outlineLevel="1" x14ac:dyDescent="0.25">
      <c r="A13" s="443">
        <f>A10+1</f>
        <v>5</v>
      </c>
      <c r="B13" s="234" t="s">
        <v>1256</v>
      </c>
      <c r="C13" s="43" t="s">
        <v>1257</v>
      </c>
      <c r="D13" s="43"/>
      <c r="E13" s="41"/>
      <c r="F13" s="42"/>
      <c r="G13" s="42"/>
      <c r="H13" s="42"/>
      <c r="I13" s="42"/>
      <c r="J13" s="42"/>
      <c r="K13" s="264"/>
      <c r="L13" s="42"/>
    </row>
    <row r="14" spans="1:184" s="33" customFormat="1" ht="60" outlineLevel="1" x14ac:dyDescent="0.25">
      <c r="A14" s="443">
        <f>A13+1</f>
        <v>6</v>
      </c>
      <c r="B14" s="234" t="s">
        <v>1258</v>
      </c>
      <c r="C14" s="43" t="s">
        <v>1326</v>
      </c>
      <c r="D14" s="43"/>
      <c r="E14" s="41"/>
      <c r="F14" s="42"/>
      <c r="G14" s="42"/>
      <c r="H14" s="42"/>
      <c r="I14" s="42"/>
      <c r="J14" s="42"/>
      <c r="K14" s="264"/>
      <c r="L14" s="42"/>
    </row>
    <row r="15" spans="1:184" s="262" customFormat="1" x14ac:dyDescent="0.25">
      <c r="A15" s="57" t="s">
        <v>1264</v>
      </c>
      <c r="B15" s="258"/>
      <c r="C15" s="67"/>
      <c r="D15" s="67"/>
      <c r="E15" s="259"/>
      <c r="F15" s="260"/>
      <c r="G15" s="260"/>
      <c r="H15" s="260"/>
      <c r="I15" s="260"/>
      <c r="J15" s="260"/>
      <c r="K15" s="264"/>
      <c r="L15" s="260"/>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1"/>
      <c r="AM15" s="261"/>
      <c r="AN15" s="261"/>
      <c r="AO15" s="261"/>
      <c r="AP15" s="261"/>
      <c r="AQ15" s="261"/>
      <c r="AR15" s="261"/>
      <c r="AS15" s="261"/>
      <c r="AT15" s="261"/>
      <c r="AU15" s="261"/>
      <c r="AV15" s="261"/>
      <c r="AW15" s="261"/>
      <c r="AX15" s="261"/>
      <c r="AY15" s="261"/>
      <c r="AZ15" s="261"/>
      <c r="BA15" s="261"/>
      <c r="BB15" s="261"/>
      <c r="BC15" s="261"/>
      <c r="BD15" s="261"/>
      <c r="BE15" s="261"/>
      <c r="BF15" s="261"/>
      <c r="BG15" s="261"/>
      <c r="BH15" s="261"/>
      <c r="BI15" s="261"/>
      <c r="BJ15" s="261"/>
      <c r="BK15" s="261"/>
      <c r="BL15" s="261"/>
      <c r="BM15" s="261"/>
      <c r="BN15" s="261"/>
      <c r="BO15" s="261"/>
      <c r="BP15" s="261"/>
      <c r="BQ15" s="261"/>
      <c r="BR15" s="261"/>
      <c r="BS15" s="261"/>
      <c r="BT15" s="261"/>
      <c r="BU15" s="261"/>
      <c r="BV15" s="261"/>
      <c r="BW15" s="261"/>
      <c r="BX15" s="261"/>
      <c r="BY15" s="261"/>
      <c r="BZ15" s="261"/>
      <c r="CA15" s="261"/>
      <c r="CB15" s="261"/>
      <c r="CC15" s="261"/>
      <c r="CD15" s="261"/>
      <c r="CE15" s="261"/>
      <c r="CF15" s="261"/>
      <c r="CG15" s="261"/>
      <c r="CH15" s="261"/>
      <c r="CI15" s="261"/>
      <c r="CJ15" s="261"/>
      <c r="CK15" s="261"/>
      <c r="CL15" s="261"/>
      <c r="CM15" s="261"/>
      <c r="CN15" s="261"/>
      <c r="CO15" s="261"/>
      <c r="CP15" s="261"/>
      <c r="CQ15" s="261"/>
      <c r="CR15" s="261"/>
      <c r="CS15" s="261"/>
      <c r="CT15" s="261"/>
      <c r="CU15" s="261"/>
      <c r="CV15" s="261"/>
      <c r="CW15" s="261"/>
      <c r="CX15" s="261"/>
      <c r="CY15" s="261"/>
      <c r="CZ15" s="261"/>
      <c r="DA15" s="261"/>
      <c r="DB15" s="261"/>
      <c r="DC15" s="261"/>
      <c r="DD15" s="261"/>
      <c r="DE15" s="261"/>
      <c r="DF15" s="261"/>
      <c r="DG15" s="261"/>
      <c r="DH15" s="261"/>
      <c r="DI15" s="261"/>
      <c r="DJ15" s="261"/>
      <c r="DK15" s="261"/>
      <c r="DL15" s="261"/>
      <c r="DM15" s="261"/>
      <c r="DN15" s="261"/>
      <c r="DO15" s="261"/>
      <c r="DP15" s="261"/>
      <c r="DQ15" s="261"/>
      <c r="DR15" s="261"/>
      <c r="DS15" s="261"/>
      <c r="DT15" s="261"/>
      <c r="DU15" s="261"/>
      <c r="DV15" s="261"/>
      <c r="DW15" s="261"/>
      <c r="DX15" s="261"/>
      <c r="DY15" s="261"/>
      <c r="DZ15" s="261"/>
      <c r="EA15" s="261"/>
      <c r="EB15" s="261"/>
      <c r="EC15" s="261"/>
      <c r="ED15" s="261"/>
      <c r="EE15" s="261"/>
      <c r="EF15" s="261"/>
      <c r="EG15" s="261"/>
      <c r="EH15" s="261"/>
      <c r="EI15" s="261"/>
      <c r="EJ15" s="261"/>
      <c r="EK15" s="261"/>
      <c r="EL15" s="261"/>
      <c r="EM15" s="261"/>
      <c r="EN15" s="261"/>
      <c r="EO15" s="261"/>
      <c r="EP15" s="261"/>
      <c r="EQ15" s="261"/>
      <c r="ER15" s="261"/>
      <c r="ES15" s="261"/>
      <c r="ET15" s="261"/>
      <c r="EU15" s="261"/>
      <c r="EV15" s="261"/>
      <c r="EW15" s="261"/>
      <c r="EX15" s="261"/>
      <c r="EY15" s="261"/>
      <c r="EZ15" s="261"/>
      <c r="FA15" s="261"/>
      <c r="FB15" s="261"/>
      <c r="FC15" s="261"/>
      <c r="FD15" s="261"/>
      <c r="FE15" s="261"/>
      <c r="FF15" s="261"/>
      <c r="FG15" s="261"/>
      <c r="FH15" s="261"/>
      <c r="FI15" s="261"/>
      <c r="FJ15" s="261"/>
      <c r="FK15" s="261"/>
      <c r="FL15" s="261"/>
      <c r="FM15" s="261"/>
      <c r="FN15" s="261"/>
      <c r="FO15" s="261"/>
      <c r="FP15" s="261"/>
      <c r="FQ15" s="261"/>
      <c r="FR15" s="261"/>
      <c r="FS15" s="261"/>
      <c r="FT15" s="261"/>
      <c r="FU15" s="261"/>
      <c r="FV15" s="261"/>
      <c r="FW15" s="261"/>
      <c r="FX15" s="261"/>
      <c r="FY15" s="261"/>
      <c r="FZ15" s="261"/>
      <c r="GA15" s="261"/>
      <c r="GB15" s="261"/>
    </row>
    <row r="16" spans="1:184" s="33" customFormat="1" ht="120" outlineLevel="1" x14ac:dyDescent="0.25">
      <c r="A16" s="443">
        <f>A14+1</f>
        <v>7</v>
      </c>
      <c r="B16" s="43" t="s">
        <v>1265</v>
      </c>
      <c r="C16" s="52" t="s">
        <v>1266</v>
      </c>
      <c r="D16" s="52"/>
      <c r="E16" s="41"/>
      <c r="F16" s="42"/>
      <c r="G16" s="42"/>
      <c r="H16" s="42"/>
      <c r="I16" s="42"/>
      <c r="J16" s="42"/>
      <c r="K16" s="264"/>
      <c r="L16" s="42"/>
    </row>
    <row r="17" spans="1:184" x14ac:dyDescent="0.25">
      <c r="A17" s="163" t="s">
        <v>1262</v>
      </c>
      <c r="B17" s="164"/>
      <c r="C17" s="164"/>
      <c r="D17" s="164"/>
      <c r="E17" s="192"/>
      <c r="F17" s="192"/>
      <c r="G17" s="192"/>
      <c r="H17" s="192"/>
      <c r="I17" s="192"/>
      <c r="J17" s="193"/>
      <c r="K17" s="264"/>
      <c r="L17" s="193"/>
    </row>
    <row r="18" spans="1:184" s="262" customFormat="1" x14ac:dyDescent="0.25">
      <c r="A18" s="57" t="s">
        <v>1263</v>
      </c>
      <c r="B18" s="258"/>
      <c r="C18" s="67"/>
      <c r="D18" s="67"/>
      <c r="E18" s="259"/>
      <c r="F18" s="260"/>
      <c r="G18" s="260"/>
      <c r="H18" s="260"/>
      <c r="I18" s="260"/>
      <c r="J18" s="260"/>
      <c r="K18" s="264"/>
      <c r="L18" s="260"/>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c r="DM18" s="261"/>
      <c r="DN18" s="261"/>
      <c r="DO18" s="261"/>
      <c r="DP18" s="261"/>
      <c r="DQ18" s="261"/>
      <c r="DR18" s="261"/>
      <c r="DS18" s="261"/>
      <c r="DT18" s="261"/>
      <c r="DU18" s="261"/>
      <c r="DV18" s="261"/>
      <c r="DW18" s="261"/>
      <c r="DX18" s="261"/>
      <c r="DY18" s="261"/>
      <c r="DZ18" s="261"/>
      <c r="EA18" s="261"/>
      <c r="EB18" s="261"/>
      <c r="EC18" s="261"/>
      <c r="ED18" s="261"/>
      <c r="EE18" s="261"/>
      <c r="EF18" s="261"/>
      <c r="EG18" s="261"/>
      <c r="EH18" s="261"/>
      <c r="EI18" s="261"/>
      <c r="EJ18" s="261"/>
      <c r="EK18" s="261"/>
      <c r="EL18" s="261"/>
      <c r="EM18" s="261"/>
      <c r="EN18" s="261"/>
      <c r="EO18" s="261"/>
      <c r="EP18" s="261"/>
      <c r="EQ18" s="261"/>
      <c r="ER18" s="261"/>
      <c r="ES18" s="261"/>
      <c r="ET18" s="261"/>
      <c r="EU18" s="261"/>
      <c r="EV18" s="261"/>
      <c r="EW18" s="261"/>
      <c r="EX18" s="261"/>
      <c r="EY18" s="261"/>
      <c r="EZ18" s="261"/>
      <c r="FA18" s="261"/>
      <c r="FB18" s="261"/>
      <c r="FC18" s="261"/>
      <c r="FD18" s="261"/>
      <c r="FE18" s="261"/>
      <c r="FF18" s="261"/>
      <c r="FG18" s="261"/>
      <c r="FH18" s="261"/>
      <c r="FI18" s="261"/>
      <c r="FJ18" s="261"/>
      <c r="FK18" s="261"/>
      <c r="FL18" s="261"/>
      <c r="FM18" s="261"/>
      <c r="FN18" s="261"/>
      <c r="FO18" s="261"/>
      <c r="FP18" s="261"/>
      <c r="FQ18" s="261"/>
      <c r="FR18" s="261"/>
      <c r="FS18" s="261"/>
      <c r="FT18" s="261"/>
      <c r="FU18" s="261"/>
      <c r="FV18" s="261"/>
      <c r="FW18" s="261"/>
      <c r="FX18" s="261"/>
      <c r="FY18" s="261"/>
      <c r="FZ18" s="261"/>
      <c r="GA18" s="261"/>
      <c r="GB18" s="261"/>
    </row>
    <row r="19" spans="1:184" s="33" customFormat="1" ht="111" customHeight="1" outlineLevel="1" x14ac:dyDescent="0.25">
      <c r="A19" s="443">
        <f>A16+1</f>
        <v>8</v>
      </c>
      <c r="B19" s="43" t="s">
        <v>1327</v>
      </c>
      <c r="C19" s="43" t="s">
        <v>1267</v>
      </c>
      <c r="D19" s="43"/>
      <c r="E19" s="41"/>
      <c r="F19" s="42"/>
      <c r="G19" s="42"/>
      <c r="H19" s="42"/>
      <c r="I19" s="42"/>
      <c r="J19" s="42"/>
      <c r="K19" s="264"/>
      <c r="L19" s="42"/>
    </row>
    <row r="20" spans="1:184" s="33" customFormat="1" ht="47.25" customHeight="1" outlineLevel="1" x14ac:dyDescent="0.25">
      <c r="A20" s="443">
        <f>A19+1</f>
        <v>9</v>
      </c>
      <c r="B20" s="43" t="s">
        <v>1272</v>
      </c>
      <c r="C20" s="43" t="s">
        <v>1268</v>
      </c>
      <c r="D20" s="43"/>
      <c r="E20" s="41"/>
      <c r="F20" s="42"/>
      <c r="G20" s="42"/>
      <c r="H20" s="42"/>
      <c r="I20" s="42"/>
      <c r="J20" s="42"/>
      <c r="K20" s="264"/>
      <c r="L20" s="42"/>
    </row>
    <row r="21" spans="1:184" s="262" customFormat="1" x14ac:dyDescent="0.25">
      <c r="A21" s="57" t="s">
        <v>1269</v>
      </c>
      <c r="B21" s="258"/>
      <c r="C21" s="67"/>
      <c r="D21" s="67"/>
      <c r="E21" s="259"/>
      <c r="F21" s="260"/>
      <c r="G21" s="260"/>
      <c r="H21" s="260"/>
      <c r="I21" s="260"/>
      <c r="J21" s="260"/>
      <c r="K21" s="264"/>
      <c r="L21" s="260"/>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1"/>
      <c r="AY21" s="261"/>
      <c r="AZ21" s="261"/>
      <c r="BA21" s="261"/>
      <c r="BB21" s="261"/>
      <c r="BC21" s="261"/>
      <c r="BD21" s="261"/>
      <c r="BE21" s="261"/>
      <c r="BF21" s="261"/>
      <c r="BG21" s="261"/>
      <c r="BH21" s="261"/>
      <c r="BI21" s="261"/>
      <c r="BJ21" s="261"/>
      <c r="BK21" s="261"/>
      <c r="BL21" s="261"/>
      <c r="BM21" s="261"/>
      <c r="BN21" s="261"/>
      <c r="BO21" s="261"/>
      <c r="BP21" s="261"/>
      <c r="BQ21" s="261"/>
      <c r="BR21" s="261"/>
      <c r="BS21" s="261"/>
      <c r="BT21" s="261"/>
      <c r="BU21" s="261"/>
      <c r="BV21" s="261"/>
      <c r="BW21" s="261"/>
      <c r="BX21" s="261"/>
      <c r="BY21" s="261"/>
      <c r="BZ21" s="261"/>
      <c r="CA21" s="261"/>
      <c r="CB21" s="261"/>
      <c r="CC21" s="261"/>
      <c r="CD21" s="261"/>
      <c r="CE21" s="261"/>
      <c r="CF21" s="261"/>
      <c r="CG21" s="261"/>
      <c r="CH21" s="261"/>
      <c r="CI21" s="261"/>
      <c r="CJ21" s="261"/>
      <c r="CK21" s="261"/>
      <c r="CL21" s="261"/>
      <c r="CM21" s="261"/>
      <c r="CN21" s="261"/>
      <c r="CO21" s="261"/>
      <c r="CP21" s="261"/>
      <c r="CQ21" s="261"/>
      <c r="CR21" s="261"/>
      <c r="CS21" s="261"/>
      <c r="CT21" s="261"/>
      <c r="CU21" s="261"/>
      <c r="CV21" s="261"/>
      <c r="CW21" s="261"/>
      <c r="CX21" s="261"/>
      <c r="CY21" s="261"/>
      <c r="CZ21" s="261"/>
      <c r="DA21" s="261"/>
      <c r="DB21" s="261"/>
      <c r="DC21" s="261"/>
      <c r="DD21" s="261"/>
      <c r="DE21" s="261"/>
      <c r="DF21" s="261"/>
      <c r="DG21" s="261"/>
      <c r="DH21" s="261"/>
      <c r="DI21" s="261"/>
      <c r="DJ21" s="261"/>
      <c r="DK21" s="261"/>
      <c r="DL21" s="261"/>
      <c r="DM21" s="261"/>
      <c r="DN21" s="261"/>
      <c r="DO21" s="261"/>
      <c r="DP21" s="261"/>
      <c r="DQ21" s="261"/>
      <c r="DR21" s="261"/>
      <c r="DS21" s="261"/>
      <c r="DT21" s="261"/>
      <c r="DU21" s="261"/>
      <c r="DV21" s="261"/>
      <c r="DW21" s="261"/>
      <c r="DX21" s="261"/>
      <c r="DY21" s="261"/>
      <c r="DZ21" s="261"/>
      <c r="EA21" s="261"/>
      <c r="EB21" s="261"/>
      <c r="EC21" s="261"/>
      <c r="ED21" s="261"/>
      <c r="EE21" s="261"/>
      <c r="EF21" s="261"/>
      <c r="EG21" s="261"/>
      <c r="EH21" s="261"/>
      <c r="EI21" s="261"/>
      <c r="EJ21" s="261"/>
      <c r="EK21" s="261"/>
      <c r="EL21" s="261"/>
      <c r="EM21" s="261"/>
      <c r="EN21" s="261"/>
      <c r="EO21" s="261"/>
      <c r="EP21" s="261"/>
      <c r="EQ21" s="261"/>
      <c r="ER21" s="261"/>
      <c r="ES21" s="261"/>
      <c r="ET21" s="261"/>
      <c r="EU21" s="261"/>
      <c r="EV21" s="261"/>
      <c r="EW21" s="261"/>
      <c r="EX21" s="261"/>
      <c r="EY21" s="261"/>
      <c r="EZ21" s="261"/>
      <c r="FA21" s="261"/>
      <c r="FB21" s="261"/>
      <c r="FC21" s="261"/>
      <c r="FD21" s="261"/>
      <c r="FE21" s="261"/>
      <c r="FF21" s="261"/>
      <c r="FG21" s="261"/>
      <c r="FH21" s="261"/>
      <c r="FI21" s="261"/>
      <c r="FJ21" s="261"/>
      <c r="FK21" s="261"/>
      <c r="FL21" s="261"/>
      <c r="FM21" s="261"/>
      <c r="FN21" s="261"/>
      <c r="FO21" s="261"/>
      <c r="FP21" s="261"/>
      <c r="FQ21" s="261"/>
      <c r="FR21" s="261"/>
      <c r="FS21" s="261"/>
      <c r="FT21" s="261"/>
      <c r="FU21" s="261"/>
      <c r="FV21" s="261"/>
      <c r="FW21" s="261"/>
      <c r="FX21" s="261"/>
      <c r="FY21" s="261"/>
      <c r="FZ21" s="261"/>
      <c r="GA21" s="261"/>
      <c r="GB21" s="261"/>
    </row>
    <row r="22" spans="1:184" s="33" customFormat="1" ht="153" customHeight="1" outlineLevel="1" x14ac:dyDescent="0.25">
      <c r="A22" s="443">
        <f>A20+1</f>
        <v>10</v>
      </c>
      <c r="B22" s="43" t="s">
        <v>1270</v>
      </c>
      <c r="C22" s="43" t="s">
        <v>1271</v>
      </c>
      <c r="D22" s="43"/>
      <c r="E22" s="41"/>
      <c r="F22" s="42"/>
      <c r="G22" s="42"/>
      <c r="H22" s="42"/>
      <c r="I22" s="42"/>
      <c r="J22" s="42"/>
      <c r="K22" s="264"/>
      <c r="L22" s="42"/>
    </row>
    <row r="23" spans="1:184" x14ac:dyDescent="0.25">
      <c r="C23" s="172"/>
      <c r="D23" s="251"/>
    </row>
    <row r="24" spans="1:184" x14ac:dyDescent="0.25">
      <c r="C24" s="172"/>
      <c r="D24" s="251"/>
    </row>
    <row r="25" spans="1:184" x14ac:dyDescent="0.25">
      <c r="C25" s="172"/>
      <c r="D25" s="251"/>
    </row>
    <row r="26" spans="1:184" x14ac:dyDescent="0.25">
      <c r="C26" s="172"/>
      <c r="D26" s="251"/>
    </row>
    <row r="27" spans="1:184" x14ac:dyDescent="0.25">
      <c r="C27" s="172"/>
      <c r="D27" s="251"/>
    </row>
    <row r="28" spans="1:184" x14ac:dyDescent="0.25">
      <c r="C28" s="172"/>
      <c r="D28" s="251"/>
    </row>
    <row r="29" spans="1:184" x14ac:dyDescent="0.25">
      <c r="C29" s="172"/>
      <c r="D29" s="251"/>
    </row>
    <row r="30" spans="1:184" x14ac:dyDescent="0.25">
      <c r="C30" s="172"/>
      <c r="D30" s="251"/>
    </row>
    <row r="31" spans="1:184" x14ac:dyDescent="0.25">
      <c r="C31" s="172"/>
      <c r="D31" s="251"/>
    </row>
    <row r="32" spans="1:184" x14ac:dyDescent="0.25">
      <c r="C32" s="172"/>
      <c r="D32" s="251"/>
    </row>
    <row r="33" spans="3:4" x14ac:dyDescent="0.25">
      <c r="C33" s="172"/>
      <c r="D33" s="251"/>
    </row>
    <row r="34" spans="3:4" x14ac:dyDescent="0.25">
      <c r="C34" s="172"/>
      <c r="D34" s="251"/>
    </row>
    <row r="35" spans="3:4" x14ac:dyDescent="0.25">
      <c r="C35" s="172"/>
      <c r="D35" s="251"/>
    </row>
    <row r="36" spans="3:4" x14ac:dyDescent="0.25">
      <c r="C36" s="172"/>
      <c r="D36" s="251"/>
    </row>
    <row r="37" spans="3:4" x14ac:dyDescent="0.25">
      <c r="C37" s="172"/>
      <c r="D37" s="251"/>
    </row>
    <row r="38" spans="3:4" x14ac:dyDescent="0.25">
      <c r="C38" s="172"/>
      <c r="D38" s="251"/>
    </row>
    <row r="39" spans="3:4" x14ac:dyDescent="0.25">
      <c r="C39" s="172"/>
      <c r="D39" s="251"/>
    </row>
    <row r="40" spans="3:4" x14ac:dyDescent="0.25">
      <c r="C40" s="172"/>
      <c r="D40" s="251"/>
    </row>
    <row r="41" spans="3:4" x14ac:dyDescent="0.25">
      <c r="C41" s="172"/>
      <c r="D41" s="251"/>
    </row>
    <row r="42" spans="3:4" x14ac:dyDescent="0.25">
      <c r="C42" s="172"/>
      <c r="D42" s="251"/>
    </row>
    <row r="43" spans="3:4" x14ac:dyDescent="0.25">
      <c r="C43" s="172"/>
      <c r="D43" s="251"/>
    </row>
    <row r="44" spans="3:4" x14ac:dyDescent="0.25">
      <c r="C44" s="172"/>
      <c r="D44" s="251"/>
    </row>
    <row r="45" spans="3:4" x14ac:dyDescent="0.25">
      <c r="C45" s="172"/>
      <c r="D45" s="251"/>
    </row>
    <row r="46" spans="3:4" x14ac:dyDescent="0.25">
      <c r="C46" s="172"/>
      <c r="D46" s="251"/>
    </row>
    <row r="47" spans="3:4" x14ac:dyDescent="0.25">
      <c r="C47" s="172"/>
      <c r="D47" s="251"/>
    </row>
    <row r="48" spans="3:4" x14ac:dyDescent="0.25">
      <c r="C48" s="172"/>
      <c r="D48" s="251"/>
    </row>
    <row r="49" spans="3:4" x14ac:dyDescent="0.25">
      <c r="C49" s="172"/>
      <c r="D49" s="251"/>
    </row>
    <row r="50" spans="3:4" x14ac:dyDescent="0.25">
      <c r="C50" s="172"/>
      <c r="D50" s="251"/>
    </row>
    <row r="51" spans="3:4" x14ac:dyDescent="0.25">
      <c r="C51" s="172"/>
      <c r="D51" s="251"/>
    </row>
    <row r="52" spans="3:4" x14ac:dyDescent="0.25">
      <c r="C52" s="172"/>
      <c r="D52" s="251"/>
    </row>
    <row r="53" spans="3:4" x14ac:dyDescent="0.25">
      <c r="C53" s="172"/>
      <c r="D53" s="251"/>
    </row>
    <row r="54" spans="3:4" x14ac:dyDescent="0.25">
      <c r="C54" s="172"/>
      <c r="D54" s="251"/>
    </row>
    <row r="55" spans="3:4" x14ac:dyDescent="0.25">
      <c r="C55" s="172"/>
      <c r="D55" s="251"/>
    </row>
    <row r="56" spans="3:4" x14ac:dyDescent="0.25">
      <c r="C56" s="172"/>
      <c r="D56" s="251"/>
    </row>
    <row r="57" spans="3:4" x14ac:dyDescent="0.25">
      <c r="C57" s="172"/>
      <c r="D57" s="251"/>
    </row>
    <row r="58" spans="3:4" x14ac:dyDescent="0.25">
      <c r="C58" s="172"/>
      <c r="D58" s="251"/>
    </row>
    <row r="59" spans="3:4" x14ac:dyDescent="0.25">
      <c r="C59" s="172"/>
      <c r="D59" s="251"/>
    </row>
    <row r="60" spans="3:4" x14ac:dyDescent="0.25">
      <c r="C60" s="172"/>
      <c r="D60" s="251"/>
    </row>
    <row r="61" spans="3:4" x14ac:dyDescent="0.25">
      <c r="C61" s="172"/>
      <c r="D61" s="251"/>
    </row>
    <row r="62" spans="3:4" x14ac:dyDescent="0.25">
      <c r="C62" s="172"/>
      <c r="D62" s="251"/>
    </row>
    <row r="63" spans="3:4" x14ac:dyDescent="0.25">
      <c r="C63" s="172"/>
      <c r="D63" s="251"/>
    </row>
    <row r="64" spans="3:4" x14ac:dyDescent="0.25">
      <c r="C64" s="172"/>
      <c r="D64" s="251"/>
    </row>
    <row r="65" spans="3:4" x14ac:dyDescent="0.25">
      <c r="C65" s="172"/>
      <c r="D65" s="251"/>
    </row>
    <row r="66" spans="3:4" x14ac:dyDescent="0.25">
      <c r="C66" s="172"/>
      <c r="D66" s="251"/>
    </row>
    <row r="67" spans="3:4" x14ac:dyDescent="0.25">
      <c r="C67" s="172"/>
      <c r="D67" s="251"/>
    </row>
    <row r="68" spans="3:4" x14ac:dyDescent="0.25">
      <c r="C68" s="172"/>
      <c r="D68" s="251"/>
    </row>
    <row r="69" spans="3:4" x14ac:dyDescent="0.25">
      <c r="C69" s="172"/>
      <c r="D69" s="251"/>
    </row>
    <row r="70" spans="3:4" x14ac:dyDescent="0.25">
      <c r="C70" s="172"/>
      <c r="D70" s="251"/>
    </row>
    <row r="71" spans="3:4" x14ac:dyDescent="0.25">
      <c r="C71" s="172"/>
      <c r="D71" s="251"/>
    </row>
    <row r="72" spans="3:4" x14ac:dyDescent="0.25">
      <c r="C72" s="172"/>
      <c r="D72" s="251"/>
    </row>
    <row r="73" spans="3:4" x14ac:dyDescent="0.25">
      <c r="C73" s="172"/>
      <c r="D73" s="251"/>
    </row>
    <row r="74" spans="3:4" x14ac:dyDescent="0.25">
      <c r="C74" s="172"/>
      <c r="D74" s="251"/>
    </row>
    <row r="75" spans="3:4" x14ac:dyDescent="0.25">
      <c r="C75" s="172"/>
      <c r="D75" s="251"/>
    </row>
    <row r="76" spans="3:4" x14ac:dyDescent="0.25">
      <c r="C76" s="172"/>
      <c r="D76" s="251"/>
    </row>
    <row r="77" spans="3:4" x14ac:dyDescent="0.25">
      <c r="C77" s="172"/>
      <c r="D77" s="251"/>
    </row>
    <row r="78" spans="3:4" x14ac:dyDescent="0.25">
      <c r="C78" s="172"/>
      <c r="D78" s="251"/>
    </row>
    <row r="79" spans="3:4" x14ac:dyDescent="0.25">
      <c r="C79" s="172"/>
      <c r="D79" s="251"/>
    </row>
    <row r="80" spans="3:4" x14ac:dyDescent="0.25">
      <c r="C80" s="172"/>
      <c r="D80" s="251"/>
    </row>
    <row r="81" spans="3:4" x14ac:dyDescent="0.25">
      <c r="C81" s="172"/>
      <c r="D81" s="251"/>
    </row>
    <row r="82" spans="3:4" x14ac:dyDescent="0.25">
      <c r="C82" s="172"/>
      <c r="D82" s="251"/>
    </row>
    <row r="83" spans="3:4" x14ac:dyDescent="0.25">
      <c r="C83" s="172"/>
      <c r="D83" s="251"/>
    </row>
    <row r="84" spans="3:4" x14ac:dyDescent="0.25">
      <c r="C84" s="172"/>
      <c r="D84" s="251"/>
    </row>
    <row r="85" spans="3:4" x14ac:dyDescent="0.25">
      <c r="C85" s="172"/>
      <c r="D85" s="251"/>
    </row>
    <row r="86" spans="3:4" x14ac:dyDescent="0.25">
      <c r="C86" s="32"/>
      <c r="D86" s="32"/>
    </row>
    <row r="87" spans="3:4" x14ac:dyDescent="0.25">
      <c r="C87" s="32"/>
      <c r="D87" s="32"/>
    </row>
    <row r="88" spans="3:4" x14ac:dyDescent="0.25">
      <c r="C88" s="172"/>
      <c r="D88" s="251"/>
    </row>
    <row r="89" spans="3:4" x14ac:dyDescent="0.25">
      <c r="C89" s="172"/>
      <c r="D89" s="251"/>
    </row>
    <row r="90" spans="3:4" x14ac:dyDescent="0.25">
      <c r="C90" s="172"/>
      <c r="D90" s="251"/>
    </row>
    <row r="91" spans="3:4" x14ac:dyDescent="0.25">
      <c r="C91" s="172"/>
      <c r="D91" s="251"/>
    </row>
    <row r="92" spans="3:4" x14ac:dyDescent="0.25">
      <c r="C92" s="49"/>
      <c r="D92" s="49"/>
    </row>
    <row r="93" spans="3:4" x14ac:dyDescent="0.25">
      <c r="C93" s="49"/>
      <c r="D93" s="49"/>
    </row>
    <row r="94" spans="3:4" x14ac:dyDescent="0.25">
      <c r="C94" s="49"/>
      <c r="D94" s="49"/>
    </row>
    <row r="95" spans="3:4" x14ac:dyDescent="0.25">
      <c r="C95" s="49"/>
      <c r="D95" s="49"/>
    </row>
    <row r="96" spans="3:4" x14ac:dyDescent="0.25">
      <c r="C96" s="49"/>
      <c r="D96" s="49"/>
    </row>
    <row r="97" spans="3:4" x14ac:dyDescent="0.25">
      <c r="C97" s="32"/>
      <c r="D97" s="32"/>
    </row>
    <row r="98" spans="3:4" x14ac:dyDescent="0.25">
      <c r="C98" s="172"/>
      <c r="D98" s="251"/>
    </row>
    <row r="99" spans="3:4" x14ac:dyDescent="0.25">
      <c r="C99" s="172"/>
      <c r="D99" s="251"/>
    </row>
    <row r="100" spans="3:4" x14ac:dyDescent="0.25">
      <c r="C100" s="172"/>
      <c r="D100" s="251"/>
    </row>
    <row r="101" spans="3:4" x14ac:dyDescent="0.25">
      <c r="C101" s="32"/>
      <c r="D101" s="32"/>
    </row>
    <row r="102" spans="3:4" x14ac:dyDescent="0.25">
      <c r="C102" s="172"/>
      <c r="D102" s="251"/>
    </row>
    <row r="103" spans="3:4" x14ac:dyDescent="0.25">
      <c r="C103" s="172"/>
      <c r="D103" s="251"/>
    </row>
    <row r="104" spans="3:4" x14ac:dyDescent="0.25">
      <c r="C104" s="172"/>
      <c r="D104" s="251"/>
    </row>
    <row r="105" spans="3:4" x14ac:dyDescent="0.25">
      <c r="C105" s="172"/>
      <c r="D105" s="251"/>
    </row>
    <row r="106" spans="3:4" x14ac:dyDescent="0.25">
      <c r="C106" s="172"/>
      <c r="D106" s="251"/>
    </row>
    <row r="107" spans="3:4" x14ac:dyDescent="0.25">
      <c r="C107" s="172"/>
      <c r="D107" s="251"/>
    </row>
    <row r="108" spans="3:4" x14ac:dyDescent="0.25">
      <c r="C108" s="172"/>
      <c r="D108" s="251"/>
    </row>
    <row r="109" spans="3:4" x14ac:dyDescent="0.25">
      <c r="C109" s="172"/>
      <c r="D109" s="251"/>
    </row>
    <row r="110" spans="3:4" x14ac:dyDescent="0.25">
      <c r="C110" s="172"/>
      <c r="D110" s="251"/>
    </row>
    <row r="111" spans="3:4" x14ac:dyDescent="0.25">
      <c r="C111" s="172"/>
      <c r="D111" s="251"/>
    </row>
    <row r="112" spans="3:4" x14ac:dyDescent="0.25">
      <c r="C112" s="172"/>
      <c r="D112" s="251"/>
    </row>
    <row r="113" spans="3:4" x14ac:dyDescent="0.25">
      <c r="C113" s="172"/>
      <c r="D113" s="251"/>
    </row>
    <row r="114" spans="3:4" x14ac:dyDescent="0.25">
      <c r="C114" s="172"/>
      <c r="D114" s="251"/>
    </row>
    <row r="115" spans="3:4" x14ac:dyDescent="0.25">
      <c r="C115" s="172"/>
      <c r="D115" s="251"/>
    </row>
    <row r="116" spans="3:4" x14ac:dyDescent="0.25">
      <c r="C116" s="172"/>
      <c r="D116" s="251"/>
    </row>
    <row r="117" spans="3:4" x14ac:dyDescent="0.25">
      <c r="C117" s="172"/>
      <c r="D117" s="251"/>
    </row>
    <row r="118" spans="3:4" x14ac:dyDescent="0.25">
      <c r="C118" s="172"/>
      <c r="D118" s="251"/>
    </row>
    <row r="119" spans="3:4" x14ac:dyDescent="0.25">
      <c r="C119" s="172"/>
      <c r="D119" s="251"/>
    </row>
    <row r="120" spans="3:4" x14ac:dyDescent="0.25">
      <c r="C120" s="172"/>
      <c r="D120" s="251"/>
    </row>
    <row r="121" spans="3:4" x14ac:dyDescent="0.25">
      <c r="C121" s="49"/>
      <c r="D121" s="49"/>
    </row>
    <row r="122" spans="3:4" x14ac:dyDescent="0.25">
      <c r="C122" s="49"/>
      <c r="D122" s="49"/>
    </row>
    <row r="123" spans="3:4" x14ac:dyDescent="0.25">
      <c r="C123" s="49"/>
      <c r="D123" s="49"/>
    </row>
    <row r="124" spans="3:4" x14ac:dyDescent="0.25">
      <c r="C124" s="49"/>
      <c r="D124" s="49"/>
    </row>
    <row r="125" spans="3:4" x14ac:dyDescent="0.25">
      <c r="C125" s="49"/>
      <c r="D125" s="49"/>
    </row>
    <row r="126" spans="3:4" x14ac:dyDescent="0.25">
      <c r="C126" s="49"/>
      <c r="D126" s="49"/>
    </row>
    <row r="127" spans="3:4" x14ac:dyDescent="0.25">
      <c r="C127" s="49"/>
      <c r="D127" s="49"/>
    </row>
    <row r="128" spans="3:4" x14ac:dyDescent="0.25">
      <c r="C128" s="49"/>
      <c r="D128" s="49"/>
    </row>
    <row r="129" spans="3:4" x14ac:dyDescent="0.25">
      <c r="C129" s="49"/>
      <c r="D129" s="49"/>
    </row>
    <row r="130" spans="3:4" x14ac:dyDescent="0.25">
      <c r="C130" s="172"/>
      <c r="D130" s="251"/>
    </row>
    <row r="131" spans="3:4" x14ac:dyDescent="0.25">
      <c r="C131" s="172"/>
      <c r="D131" s="251"/>
    </row>
    <row r="132" spans="3:4" x14ac:dyDescent="0.25">
      <c r="C132" s="172"/>
      <c r="D132" s="251"/>
    </row>
    <row r="133" spans="3:4" x14ac:dyDescent="0.25">
      <c r="C133" s="172"/>
      <c r="D133" s="251"/>
    </row>
    <row r="134" spans="3:4" x14ac:dyDescent="0.25">
      <c r="C134" s="172"/>
      <c r="D134" s="251"/>
    </row>
    <row r="135" spans="3:4" x14ac:dyDescent="0.25">
      <c r="C135" s="32"/>
      <c r="D135" s="32"/>
    </row>
    <row r="136" spans="3:4" x14ac:dyDescent="0.25">
      <c r="C136" s="32"/>
      <c r="D136" s="32"/>
    </row>
    <row r="137" spans="3:4" x14ac:dyDescent="0.25">
      <c r="C137" s="32"/>
      <c r="D137" s="32"/>
    </row>
    <row r="138" spans="3:4" x14ac:dyDescent="0.25">
      <c r="C138" s="32"/>
      <c r="D138" s="32"/>
    </row>
    <row r="139" spans="3:4" x14ac:dyDescent="0.25">
      <c r="C139" s="32"/>
      <c r="D139" s="32"/>
    </row>
    <row r="140" spans="3:4" x14ac:dyDescent="0.25">
      <c r="C140" s="32"/>
      <c r="D140" s="32"/>
    </row>
    <row r="141" spans="3:4" x14ac:dyDescent="0.25">
      <c r="C141" s="32"/>
      <c r="D141" s="32"/>
    </row>
    <row r="142" spans="3:4" x14ac:dyDescent="0.25">
      <c r="C142" s="32"/>
      <c r="D142" s="32"/>
    </row>
    <row r="143" spans="3:4" x14ac:dyDescent="0.25">
      <c r="C143" s="32"/>
      <c r="D143" s="32"/>
    </row>
    <row r="144" spans="3:4" x14ac:dyDescent="0.25">
      <c r="C144" s="32"/>
      <c r="D144" s="32"/>
    </row>
    <row r="145" spans="3:4" x14ac:dyDescent="0.25">
      <c r="C145" s="32"/>
      <c r="D145" s="32"/>
    </row>
    <row r="146" spans="3:4" x14ac:dyDescent="0.25">
      <c r="C146" s="32"/>
      <c r="D146" s="32"/>
    </row>
    <row r="147" spans="3:4" x14ac:dyDescent="0.25">
      <c r="C147" s="32"/>
      <c r="D147" s="32"/>
    </row>
    <row r="148" spans="3:4" x14ac:dyDescent="0.25">
      <c r="C148" s="32"/>
      <c r="D148" s="32"/>
    </row>
    <row r="149" spans="3:4" x14ac:dyDescent="0.25">
      <c r="C149" s="32"/>
      <c r="D149" s="32"/>
    </row>
    <row r="150" spans="3:4" x14ac:dyDescent="0.25">
      <c r="C150" s="32"/>
      <c r="D150" s="32"/>
    </row>
    <row r="151" spans="3:4" x14ac:dyDescent="0.25">
      <c r="C151" s="32"/>
      <c r="D151" s="32"/>
    </row>
    <row r="152" spans="3:4" x14ac:dyDescent="0.25">
      <c r="C152" s="32"/>
      <c r="D152" s="32"/>
    </row>
    <row r="153" spans="3:4" x14ac:dyDescent="0.25">
      <c r="C153" s="32"/>
      <c r="D153" s="32"/>
    </row>
    <row r="154" spans="3:4" x14ac:dyDescent="0.25">
      <c r="C154" s="32"/>
      <c r="D154" s="32"/>
    </row>
    <row r="155" spans="3:4" x14ac:dyDescent="0.25">
      <c r="C155" s="32"/>
      <c r="D155" s="32"/>
    </row>
    <row r="156" spans="3:4" x14ac:dyDescent="0.25">
      <c r="C156" s="32"/>
      <c r="D156" s="32"/>
    </row>
    <row r="157" spans="3:4" x14ac:dyDescent="0.25">
      <c r="C157" s="32"/>
      <c r="D157" s="32"/>
    </row>
    <row r="158" spans="3:4" x14ac:dyDescent="0.25">
      <c r="C158" s="32"/>
      <c r="D158" s="32"/>
    </row>
    <row r="159" spans="3:4" x14ac:dyDescent="0.25">
      <c r="C159" s="32"/>
      <c r="D159" s="32"/>
    </row>
    <row r="160" spans="3:4" x14ac:dyDescent="0.25">
      <c r="C160" s="32"/>
      <c r="D160" s="32"/>
    </row>
    <row r="161" spans="3:4" x14ac:dyDescent="0.25">
      <c r="C161" s="32"/>
      <c r="D161" s="32"/>
    </row>
    <row r="162" spans="3:4" x14ac:dyDescent="0.25">
      <c r="C162" s="32"/>
      <c r="D162" s="32"/>
    </row>
    <row r="163" spans="3:4" x14ac:dyDescent="0.25">
      <c r="C163" s="32"/>
      <c r="D163" s="32"/>
    </row>
    <row r="164" spans="3:4" x14ac:dyDescent="0.25">
      <c r="C164" s="32"/>
      <c r="D164" s="32"/>
    </row>
    <row r="165" spans="3:4" x14ac:dyDescent="0.25">
      <c r="C165" s="32"/>
      <c r="D165" s="32"/>
    </row>
    <row r="166" spans="3:4" x14ac:dyDescent="0.25">
      <c r="C166" s="32"/>
      <c r="D166" s="32"/>
    </row>
    <row r="167" spans="3:4" x14ac:dyDescent="0.25">
      <c r="C167" s="32"/>
      <c r="D167" s="32"/>
    </row>
    <row r="168" spans="3:4" x14ac:dyDescent="0.25">
      <c r="C168" s="32"/>
      <c r="D168" s="32"/>
    </row>
    <row r="169" spans="3:4" x14ac:dyDescent="0.25">
      <c r="C169" s="172"/>
      <c r="D169" s="251"/>
    </row>
    <row r="170" spans="3:4" x14ac:dyDescent="0.25">
      <c r="C170" s="172"/>
      <c r="D170" s="251"/>
    </row>
    <row r="171" spans="3:4" x14ac:dyDescent="0.25">
      <c r="C171" s="172"/>
      <c r="D171" s="251"/>
    </row>
    <row r="172" spans="3:4" x14ac:dyDescent="0.25">
      <c r="C172" s="172"/>
      <c r="D172" s="251"/>
    </row>
    <row r="173" spans="3:4" x14ac:dyDescent="0.25">
      <c r="C173" s="172"/>
      <c r="D173" s="251"/>
    </row>
    <row r="174" spans="3:4" x14ac:dyDescent="0.25">
      <c r="C174" s="172"/>
      <c r="D174" s="251"/>
    </row>
    <row r="175" spans="3:4" x14ac:dyDescent="0.25">
      <c r="C175" s="172"/>
      <c r="D175" s="251"/>
    </row>
    <row r="176" spans="3:4" x14ac:dyDescent="0.25">
      <c r="C176" s="32"/>
      <c r="D176" s="32"/>
    </row>
    <row r="177" spans="3:4" x14ac:dyDescent="0.25">
      <c r="C177" s="172"/>
      <c r="D177" s="251"/>
    </row>
    <row r="178" spans="3:4" x14ac:dyDescent="0.25">
      <c r="C178" s="172"/>
      <c r="D178" s="251"/>
    </row>
    <row r="179" spans="3:4" x14ac:dyDescent="0.25">
      <c r="C179" s="172"/>
      <c r="D179" s="251"/>
    </row>
    <row r="180" spans="3:4" x14ac:dyDescent="0.25">
      <c r="C180" s="172"/>
      <c r="D180" s="251"/>
    </row>
    <row r="181" spans="3:4" x14ac:dyDescent="0.25">
      <c r="C181" s="172"/>
      <c r="D181" s="251"/>
    </row>
    <row r="182" spans="3:4" x14ac:dyDescent="0.25">
      <c r="C182" s="172"/>
      <c r="D182" s="251"/>
    </row>
    <row r="183" spans="3:4" x14ac:dyDescent="0.25">
      <c r="C183" s="172"/>
      <c r="D183" s="251"/>
    </row>
    <row r="184" spans="3:4" x14ac:dyDescent="0.25">
      <c r="C184" s="172"/>
      <c r="D184" s="251"/>
    </row>
    <row r="185" spans="3:4" x14ac:dyDescent="0.25">
      <c r="C185" s="172"/>
      <c r="D185" s="251"/>
    </row>
    <row r="186" spans="3:4" x14ac:dyDescent="0.25">
      <c r="C186" s="172"/>
      <c r="D186" s="251"/>
    </row>
    <row r="187" spans="3:4" x14ac:dyDescent="0.25">
      <c r="C187" s="172"/>
      <c r="D187" s="251"/>
    </row>
    <row r="188" spans="3:4" x14ac:dyDescent="0.25">
      <c r="C188" s="172"/>
      <c r="D188" s="251"/>
    </row>
    <row r="189" spans="3:4" x14ac:dyDescent="0.25">
      <c r="C189" s="172"/>
      <c r="D189" s="251"/>
    </row>
    <row r="190" spans="3:4" x14ac:dyDescent="0.25">
      <c r="C190" s="172"/>
      <c r="D190" s="251"/>
    </row>
    <row r="191" spans="3:4" x14ac:dyDescent="0.25">
      <c r="C191" s="172"/>
      <c r="D191" s="251"/>
    </row>
    <row r="192" spans="3:4" x14ac:dyDescent="0.25">
      <c r="C192" s="172"/>
      <c r="D192" s="251"/>
    </row>
    <row r="193" spans="3:4" x14ac:dyDescent="0.25">
      <c r="C193" s="172"/>
      <c r="D193" s="251"/>
    </row>
    <row r="194" spans="3:4" x14ac:dyDescent="0.25">
      <c r="C194" s="172"/>
      <c r="D194" s="251"/>
    </row>
    <row r="195" spans="3:4" x14ac:dyDescent="0.25">
      <c r="C195" s="172"/>
      <c r="D195" s="251"/>
    </row>
    <row r="196" spans="3:4" x14ac:dyDescent="0.25">
      <c r="C196" s="172"/>
      <c r="D196" s="251"/>
    </row>
    <row r="197" spans="3:4" x14ac:dyDescent="0.25">
      <c r="C197" s="172"/>
      <c r="D197" s="251"/>
    </row>
    <row r="198" spans="3:4" x14ac:dyDescent="0.25">
      <c r="C198" s="172"/>
      <c r="D198" s="251"/>
    </row>
    <row r="199" spans="3:4" x14ac:dyDescent="0.25">
      <c r="C199" s="172"/>
      <c r="D199" s="251"/>
    </row>
    <row r="200" spans="3:4" x14ac:dyDescent="0.25">
      <c r="C200" s="172"/>
      <c r="D200" s="251"/>
    </row>
    <row r="201" spans="3:4" x14ac:dyDescent="0.25">
      <c r="C201" s="172"/>
      <c r="D201" s="251"/>
    </row>
    <row r="202" spans="3:4" x14ac:dyDescent="0.25">
      <c r="C202" s="172"/>
      <c r="D202" s="251"/>
    </row>
    <row r="203" spans="3:4" x14ac:dyDescent="0.25">
      <c r="C203" s="172"/>
      <c r="D203" s="251"/>
    </row>
    <row r="204" spans="3:4" x14ac:dyDescent="0.25">
      <c r="C204" s="172"/>
      <c r="D204" s="251"/>
    </row>
    <row r="205" spans="3:4" x14ac:dyDescent="0.25">
      <c r="C205" s="172"/>
      <c r="D205" s="251"/>
    </row>
    <row r="206" spans="3:4" x14ac:dyDescent="0.25">
      <c r="C206" s="172"/>
      <c r="D206" s="251"/>
    </row>
    <row r="207" spans="3:4" x14ac:dyDescent="0.25">
      <c r="C207" s="172"/>
      <c r="D207" s="251"/>
    </row>
    <row r="208" spans="3:4" x14ac:dyDescent="0.25">
      <c r="C208" s="172"/>
      <c r="D208" s="251"/>
    </row>
    <row r="209" spans="3:4" x14ac:dyDescent="0.25">
      <c r="C209" s="172"/>
      <c r="D209" s="251"/>
    </row>
    <row r="210" spans="3:4" x14ac:dyDescent="0.25">
      <c r="C210" s="172"/>
      <c r="D210" s="251"/>
    </row>
    <row r="211" spans="3:4" x14ac:dyDescent="0.25">
      <c r="C211" s="172"/>
      <c r="D211" s="251"/>
    </row>
    <row r="212" spans="3:4" x14ac:dyDescent="0.25">
      <c r="C212" s="172"/>
      <c r="D212" s="251"/>
    </row>
    <row r="213" spans="3:4" x14ac:dyDescent="0.25">
      <c r="C213" s="172"/>
      <c r="D213" s="251"/>
    </row>
    <row r="214" spans="3:4" x14ac:dyDescent="0.25">
      <c r="C214" s="172"/>
      <c r="D214" s="251"/>
    </row>
    <row r="215" spans="3:4" x14ac:dyDescent="0.25">
      <c r="C215" s="172"/>
      <c r="D215" s="251"/>
    </row>
    <row r="216" spans="3:4" x14ac:dyDescent="0.25">
      <c r="C216" s="172"/>
      <c r="D216" s="251"/>
    </row>
    <row r="217" spans="3:4" x14ac:dyDescent="0.25">
      <c r="C217" s="172"/>
      <c r="D217" s="251"/>
    </row>
    <row r="218" spans="3:4" x14ac:dyDescent="0.25">
      <c r="C218" s="172"/>
      <c r="D218" s="251"/>
    </row>
    <row r="219" spans="3:4" x14ac:dyDescent="0.25">
      <c r="C219" s="172"/>
      <c r="D219" s="251"/>
    </row>
    <row r="220" spans="3:4" x14ac:dyDescent="0.25">
      <c r="C220" s="172"/>
      <c r="D220" s="251"/>
    </row>
    <row r="221" spans="3:4" x14ac:dyDescent="0.25">
      <c r="C221" s="172"/>
      <c r="D221" s="251"/>
    </row>
    <row r="222" spans="3:4" x14ac:dyDescent="0.25">
      <c r="C222" s="172"/>
      <c r="D222" s="251"/>
    </row>
    <row r="223" spans="3:4" x14ac:dyDescent="0.25">
      <c r="C223" s="172"/>
      <c r="D223" s="251"/>
    </row>
    <row r="224" spans="3:4" x14ac:dyDescent="0.25">
      <c r="C224" s="172"/>
      <c r="D224" s="251"/>
    </row>
    <row r="225" spans="3:4" x14ac:dyDescent="0.25">
      <c r="C225" s="172"/>
      <c r="D225" s="251"/>
    </row>
    <row r="226" spans="3:4" x14ac:dyDescent="0.25">
      <c r="C226" s="172"/>
      <c r="D226" s="251"/>
    </row>
    <row r="227" spans="3:4" x14ac:dyDescent="0.25">
      <c r="C227" s="172"/>
      <c r="D227" s="251"/>
    </row>
    <row r="228" spans="3:4" x14ac:dyDescent="0.25">
      <c r="C228" s="172"/>
      <c r="D228" s="251"/>
    </row>
    <row r="229" spans="3:4" x14ac:dyDescent="0.25">
      <c r="C229" s="172"/>
      <c r="D229" s="251"/>
    </row>
    <row r="230" spans="3:4" x14ac:dyDescent="0.25">
      <c r="C230" s="172"/>
      <c r="D230" s="251"/>
    </row>
    <row r="231" spans="3:4" x14ac:dyDescent="0.25">
      <c r="C231" s="172"/>
      <c r="D231" s="251"/>
    </row>
    <row r="232" spans="3:4" x14ac:dyDescent="0.25">
      <c r="C232" s="172"/>
      <c r="D232" s="251"/>
    </row>
    <row r="233" spans="3:4" x14ac:dyDescent="0.25">
      <c r="C233" s="32"/>
      <c r="D233" s="32"/>
    </row>
    <row r="234" spans="3:4" x14ac:dyDescent="0.25">
      <c r="C234" s="172"/>
      <c r="D234" s="251"/>
    </row>
    <row r="235" spans="3:4" x14ac:dyDescent="0.25">
      <c r="C235" s="172"/>
      <c r="D235" s="251"/>
    </row>
    <row r="236" spans="3:4" x14ac:dyDescent="0.25">
      <c r="C236" s="172"/>
      <c r="D236" s="251"/>
    </row>
    <row r="237" spans="3:4" x14ac:dyDescent="0.25">
      <c r="C237" s="172"/>
      <c r="D237" s="251"/>
    </row>
    <row r="238" spans="3:4" x14ac:dyDescent="0.25">
      <c r="C238" s="172"/>
      <c r="D238" s="251"/>
    </row>
    <row r="239" spans="3:4" x14ac:dyDescent="0.25">
      <c r="C239" s="172"/>
      <c r="D239" s="251"/>
    </row>
    <row r="240" spans="3:4" x14ac:dyDescent="0.25">
      <c r="C240" s="172"/>
      <c r="D240" s="251"/>
    </row>
    <row r="241" spans="3:4" x14ac:dyDescent="0.25">
      <c r="C241" s="172"/>
      <c r="D241" s="251"/>
    </row>
    <row r="242" spans="3:4" x14ac:dyDescent="0.25">
      <c r="C242" s="172"/>
      <c r="D242" s="251"/>
    </row>
    <row r="243" spans="3:4" x14ac:dyDescent="0.25">
      <c r="C243" s="172"/>
      <c r="D243" s="251"/>
    </row>
    <row r="244" spans="3:4" x14ac:dyDescent="0.25">
      <c r="C244" s="172"/>
      <c r="D244" s="251"/>
    </row>
    <row r="245" spans="3:4" x14ac:dyDescent="0.25">
      <c r="C245" s="172"/>
      <c r="D245" s="251"/>
    </row>
    <row r="246" spans="3:4" x14ac:dyDescent="0.25">
      <c r="C246" s="172"/>
      <c r="D246" s="251"/>
    </row>
    <row r="247" spans="3:4" x14ac:dyDescent="0.25">
      <c r="C247" s="172"/>
      <c r="D247" s="251"/>
    </row>
    <row r="248" spans="3:4" x14ac:dyDescent="0.25">
      <c r="C248" s="49"/>
      <c r="D248" s="49"/>
    </row>
    <row r="249" spans="3:4" x14ac:dyDescent="0.25">
      <c r="C249" s="49"/>
      <c r="D249" s="49"/>
    </row>
    <row r="250" spans="3:4" x14ac:dyDescent="0.25">
      <c r="C250" s="49"/>
      <c r="D250" s="49"/>
    </row>
    <row r="251" spans="3:4" x14ac:dyDescent="0.25">
      <c r="C251" s="49"/>
      <c r="D251" s="49"/>
    </row>
    <row r="252" spans="3:4" x14ac:dyDescent="0.25">
      <c r="C252" s="172"/>
      <c r="D252" s="251"/>
    </row>
    <row r="253" spans="3:4" x14ac:dyDescent="0.25">
      <c r="C253" s="172"/>
      <c r="D253" s="251"/>
    </row>
    <row r="254" spans="3:4" x14ac:dyDescent="0.25">
      <c r="C254" s="172"/>
      <c r="D254" s="251"/>
    </row>
    <row r="255" spans="3:4" x14ac:dyDescent="0.25">
      <c r="C255" s="172"/>
      <c r="D255" s="251"/>
    </row>
    <row r="256" spans="3:4" x14ac:dyDescent="0.25">
      <c r="C256" s="172"/>
      <c r="D256" s="251"/>
    </row>
    <row r="257" spans="3:4" x14ac:dyDescent="0.25">
      <c r="C257" s="172"/>
      <c r="D257" s="251"/>
    </row>
    <row r="258" spans="3:4" x14ac:dyDescent="0.25">
      <c r="C258" s="172"/>
      <c r="D258" s="251"/>
    </row>
    <row r="259" spans="3:4" x14ac:dyDescent="0.25">
      <c r="C259" s="172"/>
      <c r="D259" s="251"/>
    </row>
    <row r="260" spans="3:4" x14ac:dyDescent="0.25">
      <c r="C260" s="172"/>
      <c r="D260" s="251"/>
    </row>
    <row r="261" spans="3:4" x14ac:dyDescent="0.25">
      <c r="C261" s="172"/>
      <c r="D261" s="251"/>
    </row>
    <row r="262" spans="3:4" x14ac:dyDescent="0.25">
      <c r="C262" s="172"/>
      <c r="D262" s="251"/>
    </row>
    <row r="263" spans="3:4" x14ac:dyDescent="0.25">
      <c r="C263" s="172"/>
      <c r="D263" s="251"/>
    </row>
    <row r="264" spans="3:4" x14ac:dyDescent="0.25">
      <c r="C264" s="172"/>
      <c r="D264" s="251"/>
    </row>
    <row r="265" spans="3:4" x14ac:dyDescent="0.25">
      <c r="C265" s="172"/>
      <c r="D265" s="251"/>
    </row>
    <row r="266" spans="3:4" x14ac:dyDescent="0.25">
      <c r="C266" s="172"/>
      <c r="D266" s="251"/>
    </row>
    <row r="267" spans="3:4" x14ac:dyDescent="0.25">
      <c r="C267" s="172"/>
      <c r="D267" s="251"/>
    </row>
    <row r="268" spans="3:4" x14ac:dyDescent="0.25">
      <c r="C268" s="172"/>
      <c r="D268" s="251"/>
    </row>
    <row r="269" spans="3:4" x14ac:dyDescent="0.25">
      <c r="C269" s="172"/>
      <c r="D269" s="251"/>
    </row>
    <row r="270" spans="3:4" x14ac:dyDescent="0.25">
      <c r="C270" s="172"/>
      <c r="D270" s="251"/>
    </row>
    <row r="271" spans="3:4" x14ac:dyDescent="0.25">
      <c r="C271" s="172"/>
      <c r="D271" s="251"/>
    </row>
    <row r="272" spans="3:4" x14ac:dyDescent="0.25">
      <c r="C272" s="172"/>
      <c r="D272" s="251"/>
    </row>
    <row r="273" spans="3:4" x14ac:dyDescent="0.25">
      <c r="C273" s="172"/>
      <c r="D273" s="251"/>
    </row>
    <row r="274" spans="3:4" x14ac:dyDescent="0.25">
      <c r="C274" s="172"/>
      <c r="D274" s="251"/>
    </row>
    <row r="275" spans="3:4" x14ac:dyDescent="0.25">
      <c r="C275" s="172"/>
      <c r="D275" s="251"/>
    </row>
    <row r="276" spans="3:4" x14ac:dyDescent="0.25">
      <c r="C276" s="172"/>
      <c r="D276" s="251"/>
    </row>
    <row r="277" spans="3:4" x14ac:dyDescent="0.25">
      <c r="C277" s="172"/>
      <c r="D277" s="251"/>
    </row>
    <row r="278" spans="3:4" x14ac:dyDescent="0.25">
      <c r="C278" s="172"/>
      <c r="D278" s="251"/>
    </row>
    <row r="279" spans="3:4" x14ac:dyDescent="0.25">
      <c r="C279" s="172"/>
      <c r="D279" s="251"/>
    </row>
    <row r="280" spans="3:4" x14ac:dyDescent="0.25">
      <c r="C280" s="172"/>
      <c r="D280" s="251"/>
    </row>
    <row r="281" spans="3:4" x14ac:dyDescent="0.25">
      <c r="C281" s="172"/>
      <c r="D281" s="251"/>
    </row>
    <row r="282" spans="3:4" x14ac:dyDescent="0.25">
      <c r="C282" s="172"/>
      <c r="D282" s="251"/>
    </row>
    <row r="283" spans="3:4" x14ac:dyDescent="0.25">
      <c r="C283" s="172"/>
      <c r="D283" s="251"/>
    </row>
    <row r="284" spans="3:4" x14ac:dyDescent="0.25">
      <c r="C284" s="172"/>
      <c r="D284" s="251"/>
    </row>
    <row r="285" spans="3:4" x14ac:dyDescent="0.25">
      <c r="C285" s="172"/>
      <c r="D285" s="251"/>
    </row>
    <row r="286" spans="3:4" x14ac:dyDescent="0.25">
      <c r="C286" s="172"/>
      <c r="D286" s="251"/>
    </row>
    <row r="287" spans="3:4" x14ac:dyDescent="0.25">
      <c r="C287" s="172"/>
      <c r="D287" s="251"/>
    </row>
    <row r="288" spans="3:4" x14ac:dyDescent="0.25">
      <c r="C288" s="172"/>
      <c r="D288" s="251"/>
    </row>
    <row r="289" spans="3:4" x14ac:dyDescent="0.25">
      <c r="C289" s="172"/>
      <c r="D289" s="251"/>
    </row>
    <row r="290" spans="3:4" x14ac:dyDescent="0.25">
      <c r="C290" s="172"/>
      <c r="D290" s="251"/>
    </row>
    <row r="291" spans="3:4" x14ac:dyDescent="0.25">
      <c r="C291" s="172"/>
      <c r="D291" s="251"/>
    </row>
    <row r="292" spans="3:4" x14ac:dyDescent="0.25">
      <c r="C292" s="172"/>
      <c r="D292" s="251"/>
    </row>
    <row r="293" spans="3:4" x14ac:dyDescent="0.25">
      <c r="C293" s="172"/>
      <c r="D293" s="251"/>
    </row>
    <row r="294" spans="3:4" x14ac:dyDescent="0.25">
      <c r="C294" s="172"/>
      <c r="D294" s="251"/>
    </row>
    <row r="295" spans="3:4" x14ac:dyDescent="0.25">
      <c r="C295" s="172"/>
      <c r="D295" s="251"/>
    </row>
    <row r="296" spans="3:4" x14ac:dyDescent="0.25">
      <c r="C296" s="172"/>
      <c r="D296" s="251"/>
    </row>
    <row r="297" spans="3:4" x14ac:dyDescent="0.25">
      <c r="C297" s="172"/>
      <c r="D297" s="251"/>
    </row>
    <row r="298" spans="3:4" x14ac:dyDescent="0.25">
      <c r="C298" s="172"/>
      <c r="D298" s="251"/>
    </row>
    <row r="299" spans="3:4" x14ac:dyDescent="0.25">
      <c r="C299" s="172"/>
      <c r="D299" s="251"/>
    </row>
    <row r="300" spans="3:4" x14ac:dyDescent="0.25">
      <c r="C300" s="172"/>
      <c r="D300" s="251"/>
    </row>
    <row r="301" spans="3:4" x14ac:dyDescent="0.25">
      <c r="C301" s="172"/>
      <c r="D301" s="251"/>
    </row>
    <row r="302" spans="3:4" x14ac:dyDescent="0.25">
      <c r="C302" s="172"/>
      <c r="D302" s="251"/>
    </row>
    <row r="303" spans="3:4" x14ac:dyDescent="0.25">
      <c r="C303" s="32"/>
      <c r="D303" s="32"/>
    </row>
    <row r="304" spans="3:4" x14ac:dyDescent="0.25">
      <c r="C304" s="172"/>
      <c r="D304" s="251"/>
    </row>
    <row r="305" spans="3:4" x14ac:dyDescent="0.25">
      <c r="C305" s="172"/>
      <c r="D305" s="251"/>
    </row>
    <row r="306" spans="3:4" x14ac:dyDescent="0.25">
      <c r="C306" s="172"/>
      <c r="D306" s="251"/>
    </row>
    <row r="307" spans="3:4" x14ac:dyDescent="0.25">
      <c r="C307" s="172"/>
      <c r="D307" s="251"/>
    </row>
    <row r="308" spans="3:4" x14ac:dyDescent="0.25">
      <c r="C308" s="172"/>
      <c r="D308" s="251"/>
    </row>
    <row r="309" spans="3:4" x14ac:dyDescent="0.25">
      <c r="C309" s="172"/>
      <c r="D309" s="251"/>
    </row>
    <row r="310" spans="3:4" x14ac:dyDescent="0.25">
      <c r="C310" s="172"/>
      <c r="D310" s="251"/>
    </row>
    <row r="311" spans="3:4" x14ac:dyDescent="0.25">
      <c r="C311" s="172"/>
      <c r="D311" s="251"/>
    </row>
    <row r="312" spans="3:4" x14ac:dyDescent="0.25">
      <c r="C312" s="172"/>
      <c r="D312" s="251"/>
    </row>
    <row r="313" spans="3:4" x14ac:dyDescent="0.25">
      <c r="C313" s="172"/>
      <c r="D313" s="251"/>
    </row>
    <row r="314" spans="3:4" x14ac:dyDescent="0.25">
      <c r="C314" s="172"/>
      <c r="D314" s="251"/>
    </row>
    <row r="315" spans="3:4" x14ac:dyDescent="0.25">
      <c r="C315" s="172"/>
      <c r="D315" s="251"/>
    </row>
    <row r="316" spans="3:4" x14ac:dyDescent="0.25">
      <c r="C316" s="172"/>
      <c r="D316" s="251"/>
    </row>
    <row r="317" spans="3:4" x14ac:dyDescent="0.25">
      <c r="C317" s="172"/>
      <c r="D317" s="251"/>
    </row>
    <row r="318" spans="3:4" x14ac:dyDescent="0.25">
      <c r="C318" s="172"/>
      <c r="D318" s="251"/>
    </row>
    <row r="319" spans="3:4" x14ac:dyDescent="0.25">
      <c r="C319" s="172"/>
      <c r="D319" s="251"/>
    </row>
    <row r="320" spans="3:4" x14ac:dyDescent="0.25">
      <c r="C320" s="172"/>
      <c r="D320" s="251"/>
    </row>
    <row r="321" spans="3:4" x14ac:dyDescent="0.25">
      <c r="C321" s="172"/>
      <c r="D321" s="251"/>
    </row>
    <row r="322" spans="3:4" x14ac:dyDescent="0.25">
      <c r="C322" s="172"/>
      <c r="D322" s="251"/>
    </row>
    <row r="323" spans="3:4" x14ac:dyDescent="0.25">
      <c r="C323" s="172"/>
      <c r="D323" s="251"/>
    </row>
    <row r="324" spans="3:4" x14ac:dyDescent="0.25">
      <c r="C324" s="172"/>
      <c r="D324" s="251"/>
    </row>
    <row r="325" spans="3:4" x14ac:dyDescent="0.25">
      <c r="C325" s="172"/>
      <c r="D325" s="251"/>
    </row>
    <row r="326" spans="3:4" x14ac:dyDescent="0.25">
      <c r="C326" s="172"/>
      <c r="D326" s="251"/>
    </row>
    <row r="327" spans="3:4" x14ac:dyDescent="0.25">
      <c r="C327" s="172"/>
      <c r="D327" s="251"/>
    </row>
    <row r="328" spans="3:4" x14ac:dyDescent="0.25">
      <c r="C328" s="172"/>
      <c r="D328" s="251"/>
    </row>
    <row r="329" spans="3:4" x14ac:dyDescent="0.25">
      <c r="C329" s="172"/>
      <c r="D329" s="251"/>
    </row>
    <row r="330" spans="3:4" x14ac:dyDescent="0.25">
      <c r="C330" s="172"/>
      <c r="D330" s="251"/>
    </row>
    <row r="331" spans="3:4" x14ac:dyDescent="0.25">
      <c r="C331" s="172"/>
      <c r="D331" s="251"/>
    </row>
    <row r="332" spans="3:4" x14ac:dyDescent="0.25">
      <c r="C332" s="172"/>
      <c r="D332" s="251"/>
    </row>
    <row r="333" spans="3:4" x14ac:dyDescent="0.25">
      <c r="C333" s="172"/>
      <c r="D333" s="251"/>
    </row>
    <row r="334" spans="3:4" x14ac:dyDescent="0.25">
      <c r="C334" s="172"/>
      <c r="D334" s="251"/>
    </row>
    <row r="335" spans="3:4" x14ac:dyDescent="0.25">
      <c r="C335" s="172"/>
      <c r="D335" s="251"/>
    </row>
    <row r="336" spans="3:4" x14ac:dyDescent="0.25">
      <c r="C336" s="172"/>
      <c r="D336" s="251"/>
    </row>
    <row r="337" spans="3:4" x14ac:dyDescent="0.25">
      <c r="C337" s="172"/>
      <c r="D337" s="251"/>
    </row>
    <row r="338" spans="3:4" x14ac:dyDescent="0.25">
      <c r="C338" s="172"/>
      <c r="D338" s="251"/>
    </row>
    <row r="339" spans="3:4" x14ac:dyDescent="0.25">
      <c r="C339" s="172"/>
      <c r="D339" s="251"/>
    </row>
    <row r="340" spans="3:4" x14ac:dyDescent="0.25">
      <c r="C340" s="172"/>
      <c r="D340" s="251"/>
    </row>
    <row r="341" spans="3:4" x14ac:dyDescent="0.25">
      <c r="C341" s="172"/>
      <c r="D341" s="251"/>
    </row>
    <row r="342" spans="3:4" x14ac:dyDescent="0.25">
      <c r="C342" s="172"/>
      <c r="D342" s="251"/>
    </row>
    <row r="343" spans="3:4" x14ac:dyDescent="0.25">
      <c r="C343" s="172"/>
      <c r="D343" s="251"/>
    </row>
    <row r="344" spans="3:4" x14ac:dyDescent="0.25">
      <c r="C344" s="172"/>
      <c r="D344" s="251"/>
    </row>
    <row r="345" spans="3:4" x14ac:dyDescent="0.25">
      <c r="C345" s="172"/>
      <c r="D345" s="251"/>
    </row>
    <row r="346" spans="3:4" x14ac:dyDescent="0.25">
      <c r="C346" s="172"/>
      <c r="D346" s="251"/>
    </row>
    <row r="347" spans="3:4" x14ac:dyDescent="0.25">
      <c r="C347" s="172"/>
      <c r="D347" s="251"/>
    </row>
    <row r="348" spans="3:4" x14ac:dyDescent="0.25">
      <c r="C348" s="172"/>
      <c r="D348" s="251"/>
    </row>
    <row r="349" spans="3:4" x14ac:dyDescent="0.25">
      <c r="C349" s="172"/>
      <c r="D349" s="251"/>
    </row>
    <row r="350" spans="3:4" x14ac:dyDescent="0.25">
      <c r="C350" s="172"/>
      <c r="D350" s="251"/>
    </row>
    <row r="351" spans="3:4" x14ac:dyDescent="0.25">
      <c r="C351" s="172"/>
      <c r="D351" s="251"/>
    </row>
    <row r="352" spans="3:4" x14ac:dyDescent="0.25">
      <c r="C352" s="172"/>
      <c r="D352" s="251"/>
    </row>
    <row r="353" spans="3:4" x14ac:dyDescent="0.25">
      <c r="C353" s="172"/>
      <c r="D353" s="251"/>
    </row>
    <row r="354" spans="3:4" x14ac:dyDescent="0.25">
      <c r="C354" s="172"/>
      <c r="D354" s="251"/>
    </row>
    <row r="355" spans="3:4" x14ac:dyDescent="0.25">
      <c r="C355" s="172"/>
      <c r="D355" s="251"/>
    </row>
    <row r="356" spans="3:4" x14ac:dyDescent="0.25">
      <c r="C356" s="172"/>
      <c r="D356" s="251"/>
    </row>
    <row r="357" spans="3:4" x14ac:dyDescent="0.25">
      <c r="C357" s="172"/>
      <c r="D357" s="251"/>
    </row>
    <row r="358" spans="3:4" x14ac:dyDescent="0.25">
      <c r="C358" s="172"/>
      <c r="D358" s="251"/>
    </row>
    <row r="359" spans="3:4" x14ac:dyDescent="0.25">
      <c r="C359" s="172"/>
      <c r="D359" s="251"/>
    </row>
    <row r="360" spans="3:4" x14ac:dyDescent="0.25">
      <c r="C360" s="172"/>
      <c r="D360" s="251"/>
    </row>
    <row r="361" spans="3:4" x14ac:dyDescent="0.25">
      <c r="C361" s="172"/>
      <c r="D361" s="251"/>
    </row>
    <row r="362" spans="3:4" x14ac:dyDescent="0.25">
      <c r="C362" s="172"/>
      <c r="D362" s="251"/>
    </row>
    <row r="363" spans="3:4" x14ac:dyDescent="0.25">
      <c r="C363" s="172"/>
      <c r="D363" s="251"/>
    </row>
    <row r="364" spans="3:4" x14ac:dyDescent="0.25">
      <c r="C364" s="172"/>
      <c r="D364" s="251"/>
    </row>
    <row r="365" spans="3:4" x14ac:dyDescent="0.25">
      <c r="C365" s="172"/>
      <c r="D365" s="251"/>
    </row>
    <row r="366" spans="3:4" x14ac:dyDescent="0.25">
      <c r="C366" s="172"/>
      <c r="D366" s="251"/>
    </row>
    <row r="367" spans="3:4" x14ac:dyDescent="0.25">
      <c r="C367" s="172"/>
      <c r="D367" s="251"/>
    </row>
    <row r="368" spans="3:4" x14ac:dyDescent="0.25">
      <c r="C368" s="172"/>
      <c r="D368" s="251"/>
    </row>
    <row r="369" spans="3:4" x14ac:dyDescent="0.25">
      <c r="C369" s="172"/>
      <c r="D369" s="251"/>
    </row>
    <row r="370" spans="3:4" x14ac:dyDescent="0.25">
      <c r="C370" s="172"/>
      <c r="D370" s="251"/>
    </row>
    <row r="371" spans="3:4" x14ac:dyDescent="0.25">
      <c r="C371" s="172"/>
      <c r="D371" s="251"/>
    </row>
    <row r="372" spans="3:4" x14ac:dyDescent="0.25">
      <c r="C372" s="172"/>
      <c r="D372" s="251"/>
    </row>
    <row r="373" spans="3:4" x14ac:dyDescent="0.25">
      <c r="C373" s="172"/>
      <c r="D373" s="251"/>
    </row>
    <row r="374" spans="3:4" x14ac:dyDescent="0.25">
      <c r="C374" s="172"/>
      <c r="D374" s="251"/>
    </row>
    <row r="375" spans="3:4" x14ac:dyDescent="0.25">
      <c r="C375" s="172"/>
      <c r="D375" s="251"/>
    </row>
    <row r="376" spans="3:4" x14ac:dyDescent="0.25">
      <c r="C376" s="172"/>
      <c r="D376" s="251"/>
    </row>
    <row r="377" spans="3:4" x14ac:dyDescent="0.25">
      <c r="C377" s="172"/>
      <c r="D377" s="251"/>
    </row>
    <row r="378" spans="3:4" x14ac:dyDescent="0.25">
      <c r="C378" s="172"/>
      <c r="D378" s="251"/>
    </row>
    <row r="379" spans="3:4" x14ac:dyDescent="0.25">
      <c r="C379" s="172"/>
      <c r="D379" s="251"/>
    </row>
    <row r="380" spans="3:4" x14ac:dyDescent="0.25">
      <c r="C380" s="172"/>
      <c r="D380" s="251"/>
    </row>
    <row r="381" spans="3:4" x14ac:dyDescent="0.25">
      <c r="C381" s="172"/>
      <c r="D381" s="251"/>
    </row>
    <row r="382" spans="3:4" x14ac:dyDescent="0.25">
      <c r="C382" s="172"/>
      <c r="D382" s="251"/>
    </row>
    <row r="383" spans="3:4" x14ac:dyDescent="0.25">
      <c r="C383" s="172"/>
      <c r="D383" s="251"/>
    </row>
    <row r="384" spans="3:4" x14ac:dyDescent="0.25">
      <c r="C384" s="172"/>
      <c r="D384" s="251"/>
    </row>
    <row r="385" spans="3:4" x14ac:dyDescent="0.25">
      <c r="C385" s="172"/>
      <c r="D385" s="251"/>
    </row>
    <row r="386" spans="3:4" x14ac:dyDescent="0.25">
      <c r="C386" s="172"/>
      <c r="D386" s="251"/>
    </row>
    <row r="387" spans="3:4" x14ac:dyDescent="0.25">
      <c r="C387" s="172"/>
      <c r="D387" s="251"/>
    </row>
    <row r="388" spans="3:4" x14ac:dyDescent="0.25">
      <c r="C388" s="172"/>
      <c r="D388" s="251"/>
    </row>
    <row r="389" spans="3:4" x14ac:dyDescent="0.25">
      <c r="C389" s="172"/>
      <c r="D389" s="251"/>
    </row>
    <row r="390" spans="3:4" x14ac:dyDescent="0.25">
      <c r="C390" s="172"/>
      <c r="D390" s="251"/>
    </row>
    <row r="391" spans="3:4" x14ac:dyDescent="0.25">
      <c r="C391" s="172"/>
      <c r="D391" s="251"/>
    </row>
    <row r="392" spans="3:4" x14ac:dyDescent="0.25">
      <c r="C392" s="172"/>
      <c r="D392" s="251"/>
    </row>
    <row r="393" spans="3:4" x14ac:dyDescent="0.25">
      <c r="C393" s="172"/>
      <c r="D393" s="251"/>
    </row>
    <row r="394" spans="3:4" x14ac:dyDescent="0.25">
      <c r="C394" s="172"/>
      <c r="D394" s="251"/>
    </row>
    <row r="395" spans="3:4" x14ac:dyDescent="0.25">
      <c r="C395" s="172"/>
      <c r="D395" s="251"/>
    </row>
    <row r="396" spans="3:4" x14ac:dyDescent="0.25">
      <c r="C396" s="172"/>
      <c r="D396" s="251"/>
    </row>
    <row r="397" spans="3:4" x14ac:dyDescent="0.25">
      <c r="C397" s="172"/>
      <c r="D397" s="251"/>
    </row>
    <row r="398" spans="3:4" x14ac:dyDescent="0.25">
      <c r="C398" s="172"/>
      <c r="D398" s="251"/>
    </row>
    <row r="399" spans="3:4" x14ac:dyDescent="0.25">
      <c r="C399" s="172"/>
      <c r="D399" s="251"/>
    </row>
    <row r="400" spans="3:4" x14ac:dyDescent="0.25">
      <c r="C400" s="172"/>
      <c r="D400" s="251"/>
    </row>
    <row r="401" spans="3:4" x14ac:dyDescent="0.25">
      <c r="C401" s="172"/>
      <c r="D401" s="251"/>
    </row>
    <row r="402" spans="3:4" x14ac:dyDescent="0.25">
      <c r="C402" s="172"/>
      <c r="D402" s="251"/>
    </row>
    <row r="403" spans="3:4" x14ac:dyDescent="0.25">
      <c r="C403" s="172"/>
      <c r="D403" s="251"/>
    </row>
    <row r="404" spans="3:4" x14ac:dyDescent="0.25">
      <c r="C404" s="172"/>
      <c r="D404" s="251"/>
    </row>
    <row r="405" spans="3:4" x14ac:dyDescent="0.25">
      <c r="C405" s="172"/>
      <c r="D405" s="251"/>
    </row>
    <row r="406" spans="3:4" x14ac:dyDescent="0.25">
      <c r="C406" s="172"/>
      <c r="D406" s="251"/>
    </row>
    <row r="407" spans="3:4" x14ac:dyDescent="0.25">
      <c r="C407" s="172"/>
      <c r="D407" s="251"/>
    </row>
    <row r="408" spans="3:4" x14ac:dyDescent="0.25">
      <c r="C408" s="172"/>
      <c r="D408" s="251"/>
    </row>
    <row r="409" spans="3:4" x14ac:dyDescent="0.25">
      <c r="C409" s="172"/>
      <c r="D409" s="251"/>
    </row>
    <row r="410" spans="3:4" x14ac:dyDescent="0.25">
      <c r="C410" s="172"/>
      <c r="D410" s="251"/>
    </row>
    <row r="411" spans="3:4" x14ac:dyDescent="0.25">
      <c r="C411" s="172"/>
      <c r="D411" s="251"/>
    </row>
  </sheetData>
  <customSheetViews>
    <customSheetView guid="{6E3CD149-83E9-452E-838F-F088B52145DB}">
      <selection activeCell="C295" sqref="C295"/>
      <pageMargins left="0.74803149606299213" right="0.74803149606299213" top="0.78740157480314965" bottom="0.59055118110236227" header="0.51181102362204722" footer="0.51181102362204722"/>
      <pageSetup paperSize="9" scale="90" orientation="landscape" r:id="rId1"/>
      <headerFooter alignWithMargins="0">
        <oddHeader>&amp;L&amp;"Arial,Vet"&amp;12GUIDE POUR LE CONTROLE DE QUALITE 2010 (Contrôle du dossier)</oddHeader>
        <oddFooter>&amp;L&amp;8Traduction FB/2 novembre 2010&amp;R&amp;P/&amp;N</oddFooter>
      </headerFooter>
    </customSheetView>
  </customSheetViews>
  <mergeCells count="1">
    <mergeCell ref="A1:J1"/>
  </mergeCells>
  <phoneticPr fontId="5" type="noConversion"/>
  <pageMargins left="0.23622047244094491" right="0.23622047244094491" top="0.74803149606299213" bottom="0.74803149606299213" header="0.31496062992125984" footer="0.31496062992125984"/>
  <pageSetup paperSize="9" scale="48" fitToHeight="0" orientation="landscape" r:id="rId2"/>
  <headerFooter alignWithMargins="0">
    <oddHeader>&amp;L&amp;12LIVRE 2 - CONTROLE DES MISSIONS NON PIE 2018&amp;RCTR-CSR</oddHeader>
    <oddFooter>&amp;C&amp;A&amp;R&amp;P/&amp;N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Formules!$A$102:$A$104</xm:f>
          </x14:formula1>
          <xm:sqref>E10 E6:E8 E13:E14 E16 E19:E20 E22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O399"/>
  <sheetViews>
    <sheetView zoomScale="85" zoomScaleNormal="85" zoomScalePageLayoutView="125" workbookViewId="0">
      <pane ySplit="2" topLeftCell="A3" activePane="bottomLeft" state="frozen"/>
      <selection activeCell="A15" sqref="A15:F15"/>
      <selection pane="bottomLeft" activeCell="B101" sqref="B101"/>
    </sheetView>
  </sheetViews>
  <sheetFormatPr defaultColWidth="9.140625" defaultRowHeight="15" outlineLevelRow="1" x14ac:dyDescent="0.25"/>
  <cols>
    <col min="1" max="1" width="4" style="66" customWidth="1"/>
    <col min="2" max="2" width="55.7109375" style="71" customWidth="1"/>
    <col min="3" max="3" width="12.140625" style="71" bestFit="1" customWidth="1"/>
    <col min="4" max="4" width="16.7109375" style="39" bestFit="1" customWidth="1"/>
    <col min="5" max="5" width="6.7109375" style="55" customWidth="1"/>
    <col min="6" max="6" width="51.85546875" style="39" customWidth="1"/>
    <col min="7" max="7" width="31.42578125" style="39" bestFit="1" customWidth="1"/>
    <col min="8" max="8" width="51.85546875" style="39" customWidth="1"/>
    <col min="9" max="9" width="19.7109375" style="39" bestFit="1" customWidth="1"/>
    <col min="10" max="10" width="51.85546875" style="39" customWidth="1"/>
    <col min="11" max="11" width="2.85546875" style="47" customWidth="1"/>
    <col min="12" max="12" width="51.85546875" style="39" customWidth="1"/>
    <col min="13" max="16384" width="9.140625" style="31"/>
  </cols>
  <sheetData>
    <row r="1" spans="1:13" x14ac:dyDescent="0.25">
      <c r="A1" s="412" t="s">
        <v>152</v>
      </c>
      <c r="B1" s="413"/>
      <c r="C1" s="413"/>
      <c r="D1" s="413"/>
      <c r="E1" s="413"/>
      <c r="F1" s="413"/>
      <c r="G1" s="413"/>
      <c r="H1" s="413"/>
      <c r="I1" s="413"/>
      <c r="J1" s="413"/>
      <c r="K1" s="30"/>
      <c r="L1" s="30"/>
    </row>
    <row r="2" spans="1:13" s="171" customFormat="1" ht="45" x14ac:dyDescent="0.2">
      <c r="A2" s="141" t="s">
        <v>378</v>
      </c>
      <c r="B2" s="269" t="s">
        <v>13</v>
      </c>
      <c r="C2" s="269" t="s">
        <v>193</v>
      </c>
      <c r="D2" s="269" t="s">
        <v>307</v>
      </c>
      <c r="E2" s="271" t="s">
        <v>92</v>
      </c>
      <c r="F2" s="272" t="s">
        <v>982</v>
      </c>
      <c r="G2" s="272" t="s">
        <v>983</v>
      </c>
      <c r="H2" s="271" t="s">
        <v>27</v>
      </c>
      <c r="I2" s="271" t="s">
        <v>984</v>
      </c>
      <c r="J2" s="273" t="s">
        <v>219</v>
      </c>
      <c r="K2" s="283"/>
      <c r="L2" s="198" t="s">
        <v>598</v>
      </c>
    </row>
    <row r="3" spans="1:13" s="73" customFormat="1" x14ac:dyDescent="0.2">
      <c r="A3" s="280" t="s">
        <v>393</v>
      </c>
      <c r="B3" s="281"/>
      <c r="C3" s="280"/>
      <c r="D3" s="281"/>
      <c r="E3" s="282"/>
      <c r="F3" s="282"/>
      <c r="G3" s="282"/>
      <c r="H3" s="282"/>
      <c r="I3" s="282"/>
      <c r="J3" s="282"/>
      <c r="K3" s="195"/>
      <c r="L3" s="282"/>
      <c r="M3" s="77"/>
    </row>
    <row r="4" spans="1:13" s="73" customFormat="1" ht="45" outlineLevel="1" x14ac:dyDescent="0.2">
      <c r="A4" s="443">
        <v>1</v>
      </c>
      <c r="B4" s="43" t="s">
        <v>386</v>
      </c>
      <c r="C4" s="78" t="str">
        <f>IF('Infos clés'!K$108=TRUE,Formules!B$136,Formules!C$136)</f>
        <v>Filiales</v>
      </c>
      <c r="D4" s="43" t="s">
        <v>379</v>
      </c>
      <c r="E4" s="45"/>
      <c r="F4" s="188"/>
      <c r="G4" s="200"/>
      <c r="H4" s="200"/>
      <c r="I4" s="188"/>
      <c r="J4" s="188"/>
      <c r="K4" s="194"/>
      <c r="L4" s="42"/>
      <c r="M4" s="77"/>
    </row>
    <row r="5" spans="1:13" s="73" customFormat="1" ht="45" outlineLevel="1" x14ac:dyDescent="0.2">
      <c r="A5" s="443"/>
      <c r="B5" s="43" t="s">
        <v>1153</v>
      </c>
      <c r="C5" s="78" t="str">
        <f>IF('Infos clés'!K$108=TRUE,Formules!B$136,Formules!C$136)</f>
        <v>Filiales</v>
      </c>
      <c r="D5" s="43"/>
      <c r="E5" s="45"/>
      <c r="F5" s="188"/>
      <c r="G5" s="200"/>
      <c r="H5" s="200"/>
      <c r="I5" s="188"/>
      <c r="J5" s="188"/>
      <c r="K5" s="194"/>
      <c r="L5" s="42"/>
      <c r="M5" s="77"/>
    </row>
    <row r="6" spans="1:13" s="73" customFormat="1" ht="45" outlineLevel="1" x14ac:dyDescent="0.2">
      <c r="A6" s="443">
        <f>A4+1</f>
        <v>2</v>
      </c>
      <c r="B6" s="43" t="s">
        <v>387</v>
      </c>
      <c r="C6" s="78" t="str">
        <f>IF('Infos clés'!K$108=TRUE,Formules!B$136,Formules!C$136)</f>
        <v>Filiales</v>
      </c>
      <c r="D6" s="52" t="s">
        <v>380</v>
      </c>
      <c r="E6" s="41"/>
      <c r="F6" s="188"/>
      <c r="G6" s="200"/>
      <c r="H6" s="200"/>
      <c r="I6" s="188"/>
      <c r="J6" s="188"/>
      <c r="K6" s="194"/>
      <c r="L6" s="42"/>
      <c r="M6" s="77"/>
    </row>
    <row r="7" spans="1:13" s="73" customFormat="1" ht="60" outlineLevel="1" x14ac:dyDescent="0.2">
      <c r="A7" s="443">
        <f t="shared" ref="A7:A11" si="0">A6+1</f>
        <v>3</v>
      </c>
      <c r="B7" s="43" t="s">
        <v>388</v>
      </c>
      <c r="C7" s="78" t="str">
        <f>IF('Infos clés'!K$108=TRUE,Formules!B$136,Formules!C$136)</f>
        <v>Filiales</v>
      </c>
      <c r="D7" s="52" t="s">
        <v>381</v>
      </c>
      <c r="E7" s="41"/>
      <c r="F7" s="188"/>
      <c r="G7" s="200"/>
      <c r="H7" s="200"/>
      <c r="I7" s="188"/>
      <c r="J7" s="188"/>
      <c r="K7" s="194"/>
      <c r="L7" s="42"/>
      <c r="M7" s="77"/>
    </row>
    <row r="8" spans="1:13" s="73" customFormat="1" ht="45" outlineLevel="1" x14ac:dyDescent="0.2">
      <c r="A8" s="443">
        <f t="shared" si="0"/>
        <v>4</v>
      </c>
      <c r="B8" s="43" t="s">
        <v>389</v>
      </c>
      <c r="C8" s="78" t="str">
        <f>IF('Infos clés'!K$108=TRUE,Formules!B$136,Formules!C$136)</f>
        <v>Filiales</v>
      </c>
      <c r="D8" s="52" t="s">
        <v>383</v>
      </c>
      <c r="E8" s="41"/>
      <c r="F8" s="188"/>
      <c r="G8" s="200"/>
      <c r="H8" s="200"/>
      <c r="I8" s="188"/>
      <c r="J8" s="188"/>
      <c r="K8" s="194"/>
      <c r="L8" s="42"/>
      <c r="M8" s="77"/>
    </row>
    <row r="9" spans="1:13" s="73" customFormat="1" ht="45" outlineLevel="1" x14ac:dyDescent="0.2">
      <c r="A9" s="443">
        <f t="shared" si="0"/>
        <v>5</v>
      </c>
      <c r="B9" s="52" t="s">
        <v>390</v>
      </c>
      <c r="C9" s="78" t="str">
        <f>IF('Infos clés'!K$108=TRUE,Formules!B$136,Formules!C$136)</f>
        <v>Filiales</v>
      </c>
      <c r="D9" s="52" t="s">
        <v>382</v>
      </c>
      <c r="E9" s="41"/>
      <c r="F9" s="188"/>
      <c r="G9" s="200"/>
      <c r="H9" s="200"/>
      <c r="I9" s="188"/>
      <c r="J9" s="188"/>
      <c r="K9" s="194"/>
      <c r="L9" s="42"/>
      <c r="M9" s="77"/>
    </row>
    <row r="10" spans="1:13" s="73" customFormat="1" ht="60" outlineLevel="1" x14ac:dyDescent="0.2">
      <c r="A10" s="443">
        <f t="shared" si="0"/>
        <v>6</v>
      </c>
      <c r="B10" s="52" t="s">
        <v>163</v>
      </c>
      <c r="C10" s="78" t="str">
        <f>IF('Infos clés'!K$108=TRUE,Formules!B$136,Formules!C$136)</f>
        <v>Filiales</v>
      </c>
      <c r="D10" s="52" t="s">
        <v>384</v>
      </c>
      <c r="E10" s="41"/>
      <c r="F10" s="188"/>
      <c r="G10" s="200"/>
      <c r="H10" s="200"/>
      <c r="I10" s="188"/>
      <c r="J10" s="188"/>
      <c r="K10" s="194"/>
      <c r="L10" s="42"/>
      <c r="M10" s="77"/>
    </row>
    <row r="11" spans="1:13" s="73" customFormat="1" ht="45" outlineLevel="1" x14ac:dyDescent="0.2">
      <c r="A11" s="443">
        <f t="shared" si="0"/>
        <v>7</v>
      </c>
      <c r="B11" s="52" t="s">
        <v>391</v>
      </c>
      <c r="C11" s="78" t="str">
        <f>IF('Infos clés'!K$108=TRUE,Formules!B$136,Formules!C$136)</f>
        <v>Filiales</v>
      </c>
      <c r="D11" s="52" t="s">
        <v>385</v>
      </c>
      <c r="E11" s="41"/>
      <c r="F11" s="188"/>
      <c r="G11" s="200"/>
      <c r="H11" s="200"/>
      <c r="I11" s="188"/>
      <c r="J11" s="188"/>
      <c r="K11" s="194"/>
      <c r="L11" s="42"/>
      <c r="M11" s="77"/>
    </row>
    <row r="12" spans="1:13" s="73" customFormat="1" x14ac:dyDescent="0.2">
      <c r="A12" s="56" t="s">
        <v>394</v>
      </c>
      <c r="B12" s="173"/>
      <c r="C12" s="56"/>
      <c r="D12" s="173"/>
      <c r="E12" s="196"/>
      <c r="F12" s="196"/>
      <c r="G12" s="196"/>
      <c r="H12" s="196"/>
      <c r="I12" s="196"/>
      <c r="J12" s="196"/>
      <c r="K12" s="195"/>
      <c r="L12" s="196"/>
      <c r="M12" s="77"/>
    </row>
    <row r="13" spans="1:13" ht="45" outlineLevel="1" x14ac:dyDescent="0.25">
      <c r="A13" s="76">
        <f>A11+1</f>
        <v>8</v>
      </c>
      <c r="B13" s="64" t="s">
        <v>1113</v>
      </c>
      <c r="C13" s="78" t="str">
        <f>IF('Infos clés'!K$108=TRUE,Formules!B$136,Formules!C$136)</f>
        <v>Filiales</v>
      </c>
      <c r="D13" s="62" t="s">
        <v>392</v>
      </c>
      <c r="E13" s="41"/>
      <c r="F13" s="188"/>
      <c r="G13" s="200"/>
      <c r="H13" s="200"/>
      <c r="I13" s="188"/>
      <c r="J13" s="188"/>
      <c r="K13" s="194"/>
      <c r="L13" s="42"/>
      <c r="M13" s="40"/>
    </row>
    <row r="14" spans="1:13" s="73" customFormat="1" x14ac:dyDescent="0.2">
      <c r="A14" s="56" t="s">
        <v>395</v>
      </c>
      <c r="B14" s="173"/>
      <c r="C14" s="56"/>
      <c r="D14" s="173"/>
      <c r="E14" s="196"/>
      <c r="F14" s="196"/>
      <c r="G14" s="196"/>
      <c r="H14" s="196"/>
      <c r="I14" s="196"/>
      <c r="J14" s="196"/>
      <c r="K14" s="195"/>
      <c r="L14" s="196"/>
      <c r="M14" s="77"/>
    </row>
    <row r="15" spans="1:13" ht="60" outlineLevel="1" x14ac:dyDescent="0.25">
      <c r="A15" s="443">
        <f>A13+1</f>
        <v>9</v>
      </c>
      <c r="B15" s="64" t="s">
        <v>1114</v>
      </c>
      <c r="C15" s="78" t="str">
        <f>IF('Infos clés'!K$108=TRUE,Formules!B$136,Formules!C$136)</f>
        <v>Filiales</v>
      </c>
      <c r="D15" s="62" t="s">
        <v>407</v>
      </c>
      <c r="E15" s="41"/>
      <c r="F15" s="188"/>
      <c r="G15" s="200"/>
      <c r="H15" s="200"/>
      <c r="I15" s="188"/>
      <c r="J15" s="188"/>
      <c r="K15" s="194"/>
      <c r="L15" s="42"/>
      <c r="M15" s="40"/>
    </row>
    <row r="16" spans="1:13" ht="60" outlineLevel="1" x14ac:dyDescent="0.25">
      <c r="A16" s="443">
        <f>A15+1</f>
        <v>10</v>
      </c>
      <c r="B16" s="64" t="s">
        <v>1115</v>
      </c>
      <c r="C16" s="78" t="str">
        <f>IF('Infos clés'!K$108=TRUE,Formules!B$136,Formules!C$136)</f>
        <v>Filiales</v>
      </c>
      <c r="D16" s="62" t="s">
        <v>408</v>
      </c>
      <c r="E16" s="41"/>
      <c r="F16" s="249" t="s">
        <v>1154</v>
      </c>
      <c r="G16" s="200"/>
      <c r="H16" s="200"/>
      <c r="I16" s="188"/>
      <c r="J16" s="188"/>
      <c r="K16" s="194"/>
      <c r="L16" s="42"/>
      <c r="M16" s="40"/>
    </row>
    <row r="17" spans="1:13" ht="45" outlineLevel="1" x14ac:dyDescent="0.25">
      <c r="A17" s="443">
        <f t="shared" ref="A17:A19" si="1">A16+1</f>
        <v>11</v>
      </c>
      <c r="B17" s="64" t="s">
        <v>410</v>
      </c>
      <c r="C17" s="78" t="str">
        <f>IF('Infos clés'!K$108=TRUE,Formules!B$136,Formules!C$136)</f>
        <v>Filiales</v>
      </c>
      <c r="D17" s="62" t="s">
        <v>409</v>
      </c>
      <c r="E17" s="41"/>
      <c r="F17" s="249"/>
      <c r="G17" s="200"/>
      <c r="H17" s="200"/>
      <c r="I17" s="188"/>
      <c r="J17" s="188"/>
      <c r="K17" s="194"/>
      <c r="L17" s="42"/>
      <c r="M17" s="40"/>
    </row>
    <row r="18" spans="1:13" ht="45" outlineLevel="1" x14ac:dyDescent="0.25">
      <c r="A18" s="443">
        <f t="shared" si="1"/>
        <v>12</v>
      </c>
      <c r="B18" s="64" t="s">
        <v>411</v>
      </c>
      <c r="C18" s="78" t="str">
        <f>IF('Infos clés'!K$108=TRUE,Formules!B$136,Formules!C$136)</f>
        <v>Filiales</v>
      </c>
      <c r="D18" s="62" t="s">
        <v>412</v>
      </c>
      <c r="E18" s="41"/>
      <c r="F18" s="188" t="s">
        <v>1155</v>
      </c>
      <c r="G18" s="200"/>
      <c r="H18" s="200"/>
      <c r="I18" s="188"/>
      <c r="J18" s="188"/>
      <c r="K18" s="194"/>
      <c r="L18" s="42"/>
      <c r="M18" s="40"/>
    </row>
    <row r="19" spans="1:13" ht="45" outlineLevel="1" x14ac:dyDescent="0.25">
      <c r="A19" s="443">
        <f t="shared" si="1"/>
        <v>13</v>
      </c>
      <c r="B19" s="64" t="s">
        <v>142</v>
      </c>
      <c r="C19" s="78" t="str">
        <f>IF('Infos clés'!K$108=TRUE,Formules!B$136,Formules!C$136)</f>
        <v>Filiales</v>
      </c>
      <c r="D19" s="62" t="s">
        <v>745</v>
      </c>
      <c r="E19" s="41"/>
      <c r="F19" s="43" t="s">
        <v>748</v>
      </c>
      <c r="G19" s="200"/>
      <c r="H19" s="200"/>
      <c r="I19" s="188"/>
      <c r="J19" s="188"/>
      <c r="K19" s="194"/>
      <c r="L19" s="42"/>
      <c r="M19" s="40"/>
    </row>
    <row r="20" spans="1:13" s="73" customFormat="1" x14ac:dyDescent="0.2">
      <c r="A20" s="56" t="s">
        <v>396</v>
      </c>
      <c r="B20" s="173"/>
      <c r="C20" s="56"/>
      <c r="D20" s="173"/>
      <c r="E20" s="196"/>
      <c r="F20" s="196"/>
      <c r="G20" s="196"/>
      <c r="H20" s="196"/>
      <c r="I20" s="196"/>
      <c r="J20" s="196"/>
      <c r="K20" s="195"/>
      <c r="L20" s="196"/>
      <c r="M20" s="77"/>
    </row>
    <row r="21" spans="1:13" ht="75" outlineLevel="1" x14ac:dyDescent="0.25">
      <c r="A21" s="443">
        <f>A19+1</f>
        <v>14</v>
      </c>
      <c r="B21" s="64" t="s">
        <v>1116</v>
      </c>
      <c r="C21" s="78" t="str">
        <f>IF('Infos clés'!K$108=TRUE,Formules!B$136,Formules!C$136)</f>
        <v>Filiales</v>
      </c>
      <c r="D21" s="62" t="s">
        <v>413</v>
      </c>
      <c r="E21" s="41"/>
      <c r="F21" s="188" t="s">
        <v>1156</v>
      </c>
      <c r="G21" s="200"/>
      <c r="H21" s="200"/>
      <c r="I21" s="188"/>
      <c r="J21" s="188"/>
      <c r="K21" s="194"/>
      <c r="L21" s="42"/>
      <c r="M21" s="40"/>
    </row>
    <row r="22" spans="1:13" ht="30" outlineLevel="1" x14ac:dyDescent="0.25">
      <c r="A22" s="443">
        <f>A21+1</f>
        <v>15</v>
      </c>
      <c r="B22" s="64" t="s">
        <v>414</v>
      </c>
      <c r="C22" s="78" t="str">
        <f>IF('Infos clés'!K$108=TRUE,Formules!B$136,Formules!C$136)</f>
        <v>Filiales</v>
      </c>
      <c r="D22" s="62" t="s">
        <v>415</v>
      </c>
      <c r="E22" s="41"/>
      <c r="F22" s="188" t="s">
        <v>1157</v>
      </c>
      <c r="G22" s="200"/>
      <c r="H22" s="200"/>
      <c r="I22" s="188"/>
      <c r="J22" s="188"/>
      <c r="K22" s="194"/>
      <c r="L22" s="42"/>
      <c r="M22" s="40"/>
    </row>
    <row r="23" spans="1:13" ht="135" outlineLevel="1" x14ac:dyDescent="0.25">
      <c r="A23" s="443">
        <f>A22+1</f>
        <v>16</v>
      </c>
      <c r="B23" s="64" t="s">
        <v>1127</v>
      </c>
      <c r="C23" s="78" t="str">
        <f>IF('Infos clés'!K$108=TRUE,Formules!B$136,Formules!C$136)</f>
        <v>Filiales</v>
      </c>
      <c r="D23" s="62" t="s">
        <v>416</v>
      </c>
      <c r="E23" s="41"/>
      <c r="F23" s="42" t="s">
        <v>1158</v>
      </c>
      <c r="G23" s="42"/>
      <c r="H23" s="42"/>
      <c r="I23" s="42"/>
      <c r="J23" s="188"/>
      <c r="K23" s="194"/>
      <c r="L23" s="42"/>
      <c r="M23" s="40"/>
    </row>
    <row r="24" spans="1:13" s="73" customFormat="1" x14ac:dyDescent="0.2">
      <c r="A24" s="56" t="s">
        <v>397</v>
      </c>
      <c r="B24" s="173"/>
      <c r="C24" s="56"/>
      <c r="D24" s="173"/>
      <c r="E24" s="196"/>
      <c r="F24" s="196"/>
      <c r="G24" s="196"/>
      <c r="H24" s="196"/>
      <c r="I24" s="196"/>
      <c r="J24" s="196"/>
      <c r="K24" s="195"/>
      <c r="L24" s="196"/>
      <c r="M24" s="77"/>
    </row>
    <row r="25" spans="1:13" s="33" customFormat="1" ht="30" outlineLevel="1" x14ac:dyDescent="0.25">
      <c r="A25" s="443">
        <f>A23+1</f>
        <v>17</v>
      </c>
      <c r="B25" s="64" t="s">
        <v>417</v>
      </c>
      <c r="C25" s="78" t="str">
        <f>IF('Infos clés'!K$108=TRUE,Formules!B$136,Formules!C$136)</f>
        <v>Filiales</v>
      </c>
      <c r="D25" s="62" t="s">
        <v>418</v>
      </c>
      <c r="E25" s="41"/>
      <c r="F25" s="42" t="s">
        <v>1159</v>
      </c>
      <c r="G25" s="42"/>
      <c r="H25" s="42"/>
      <c r="I25" s="42"/>
      <c r="J25" s="42"/>
      <c r="K25" s="194"/>
      <c r="L25" s="42"/>
      <c r="M25" s="40"/>
    </row>
    <row r="26" spans="1:13" s="33" customFormat="1" ht="90" outlineLevel="1" x14ac:dyDescent="0.25">
      <c r="A26" s="443">
        <f>A25+1</f>
        <v>18</v>
      </c>
      <c r="B26" s="64" t="s">
        <v>161</v>
      </c>
      <c r="C26" s="78" t="str">
        <f>IF('Infos clés'!K$108=TRUE,Formules!B$136,Formules!C$136)</f>
        <v>Filiales</v>
      </c>
      <c r="D26" s="62" t="s">
        <v>419</v>
      </c>
      <c r="E26" s="41"/>
      <c r="F26" s="42"/>
      <c r="G26" s="42"/>
      <c r="H26" s="42"/>
      <c r="I26" s="42"/>
      <c r="J26" s="42"/>
      <c r="K26" s="194"/>
      <c r="L26" s="42"/>
      <c r="M26" s="40"/>
    </row>
    <row r="27" spans="1:13" s="33" customFormat="1" ht="60" outlineLevel="1" x14ac:dyDescent="0.25">
      <c r="A27" s="443">
        <f>A26+1</f>
        <v>19</v>
      </c>
      <c r="B27" s="64" t="s">
        <v>160</v>
      </c>
      <c r="C27" s="78" t="str">
        <f>IF('Infos clés'!K$108=TRUE,Formules!B$136,Formules!C$136)</f>
        <v>Filiales</v>
      </c>
      <c r="D27" s="62" t="s">
        <v>420</v>
      </c>
      <c r="E27" s="41"/>
      <c r="F27" s="42"/>
      <c r="G27" s="42"/>
      <c r="H27" s="42"/>
      <c r="I27" s="42"/>
      <c r="J27" s="42"/>
      <c r="K27" s="194"/>
      <c r="L27" s="42"/>
      <c r="M27" s="40"/>
    </row>
    <row r="28" spans="1:13" s="73" customFormat="1" x14ac:dyDescent="0.2">
      <c r="A28" s="56" t="s">
        <v>398</v>
      </c>
      <c r="B28" s="173"/>
      <c r="C28" s="56"/>
      <c r="D28" s="173"/>
      <c r="E28" s="196"/>
      <c r="F28" s="196"/>
      <c r="G28" s="196"/>
      <c r="H28" s="196"/>
      <c r="I28" s="196"/>
      <c r="J28" s="196"/>
      <c r="K28" s="195"/>
      <c r="L28" s="196"/>
      <c r="M28" s="77"/>
    </row>
    <row r="29" spans="1:13" s="33" customFormat="1" ht="75" outlineLevel="1" x14ac:dyDescent="0.25">
      <c r="A29" s="443">
        <f>A27+1</f>
        <v>20</v>
      </c>
      <c r="B29" s="64" t="s">
        <v>1126</v>
      </c>
      <c r="C29" s="78" t="str">
        <f>IF('Infos clés'!K$108=TRUE,Formules!B$136,Formules!C$136)</f>
        <v>Filiales</v>
      </c>
      <c r="D29" s="62" t="s">
        <v>421</v>
      </c>
      <c r="E29" s="41"/>
      <c r="F29" s="42" t="s">
        <v>824</v>
      </c>
      <c r="G29" s="42"/>
      <c r="H29" s="42"/>
      <c r="I29" s="42"/>
      <c r="J29" s="42"/>
      <c r="K29" s="194"/>
      <c r="L29" s="42"/>
      <c r="M29" s="40"/>
    </row>
    <row r="30" spans="1:13" s="33" customFormat="1" ht="120" outlineLevel="1" x14ac:dyDescent="0.25">
      <c r="A30" s="443">
        <f>A29+1</f>
        <v>21</v>
      </c>
      <c r="B30" s="64" t="s">
        <v>1117</v>
      </c>
      <c r="C30" s="78" t="str">
        <f>IF('Infos clés'!K$108=TRUE,Formules!B$136,Formules!C$136)</f>
        <v>Filiales</v>
      </c>
      <c r="D30" s="62" t="s">
        <v>422</v>
      </c>
      <c r="E30" s="41"/>
      <c r="F30" s="42"/>
      <c r="G30" s="42"/>
      <c r="H30" s="42"/>
      <c r="I30" s="42"/>
      <c r="J30" s="42"/>
      <c r="K30" s="194"/>
      <c r="L30" s="42"/>
      <c r="M30" s="40"/>
    </row>
    <row r="31" spans="1:13" s="33" customFormat="1" ht="60" outlineLevel="1" x14ac:dyDescent="0.25">
      <c r="A31" s="443">
        <f t="shared" ref="A31" si="2">A30+1</f>
        <v>22</v>
      </c>
      <c r="B31" s="64" t="s">
        <v>423</v>
      </c>
      <c r="C31" s="78" t="str">
        <f>IF('Infos clés'!K$108=TRUE,Formules!B$136,Formules!C$136)</f>
        <v>Filiales</v>
      </c>
      <c r="D31" s="62" t="s">
        <v>424</v>
      </c>
      <c r="E31" s="41"/>
      <c r="F31" s="42" t="s">
        <v>1160</v>
      </c>
      <c r="G31" s="42"/>
      <c r="H31" s="42"/>
      <c r="I31" s="42"/>
      <c r="J31" s="42"/>
      <c r="K31" s="194"/>
      <c r="L31" s="42"/>
      <c r="M31" s="40"/>
    </row>
    <row r="32" spans="1:13" ht="60" outlineLevel="1" x14ac:dyDescent="0.25">
      <c r="A32" s="443">
        <f>A31+1</f>
        <v>23</v>
      </c>
      <c r="B32" s="64" t="s">
        <v>435</v>
      </c>
      <c r="C32" s="78" t="str">
        <f>IF('Infos clés'!K$108=TRUE,Formules!B$136,Formules!C$136)</f>
        <v>Filiales</v>
      </c>
      <c r="D32" s="62" t="s">
        <v>436</v>
      </c>
      <c r="E32" s="41"/>
      <c r="F32" s="188" t="s">
        <v>1161</v>
      </c>
      <c r="G32" s="200"/>
      <c r="H32" s="200"/>
      <c r="I32" s="188"/>
      <c r="J32" s="188"/>
      <c r="K32" s="194"/>
      <c r="L32" s="42"/>
      <c r="M32" s="40"/>
    </row>
    <row r="33" spans="1:13" s="33" customFormat="1" ht="120" outlineLevel="1" x14ac:dyDescent="0.25">
      <c r="A33" s="443">
        <f>A32+1</f>
        <v>24</v>
      </c>
      <c r="B33" s="64" t="s">
        <v>1118</v>
      </c>
      <c r="C33" s="78" t="str">
        <f>IF('Infos clés'!K$108=TRUE,Formules!B$136,Formules!C$136)</f>
        <v>Filiales</v>
      </c>
      <c r="D33" s="62" t="s">
        <v>425</v>
      </c>
      <c r="E33" s="41"/>
      <c r="F33" s="42"/>
      <c r="G33" s="42"/>
      <c r="H33" s="42"/>
      <c r="I33" s="42"/>
      <c r="J33" s="42"/>
      <c r="K33" s="194"/>
      <c r="L33" s="42"/>
      <c r="M33" s="40"/>
    </row>
    <row r="34" spans="1:13" s="73" customFormat="1" x14ac:dyDescent="0.2">
      <c r="A34" s="56" t="s">
        <v>399</v>
      </c>
      <c r="B34" s="173"/>
      <c r="C34" s="56"/>
      <c r="D34" s="173"/>
      <c r="E34" s="196"/>
      <c r="F34" s="196"/>
      <c r="G34" s="196"/>
      <c r="H34" s="196"/>
      <c r="I34" s="196"/>
      <c r="J34" s="196"/>
      <c r="K34" s="195"/>
      <c r="L34" s="196"/>
      <c r="M34" s="77"/>
    </row>
    <row r="35" spans="1:13" s="33" customFormat="1" ht="45" outlineLevel="1" x14ac:dyDescent="0.25">
      <c r="A35" s="443">
        <f>A33+1</f>
        <v>25</v>
      </c>
      <c r="B35" s="64" t="s">
        <v>1119</v>
      </c>
      <c r="C35" s="78" t="str">
        <f>IF('Infos clés'!K$108=TRUE,Formules!B$136,Formules!C$136)</f>
        <v>Filiales</v>
      </c>
      <c r="D35" s="62" t="s">
        <v>426</v>
      </c>
      <c r="E35" s="41"/>
      <c r="F35" s="42"/>
      <c r="G35" s="42"/>
      <c r="H35" s="42"/>
      <c r="I35" s="42"/>
      <c r="J35" s="42"/>
      <c r="K35" s="194"/>
      <c r="L35" s="42"/>
      <c r="M35" s="40"/>
    </row>
    <row r="36" spans="1:13" s="33" customFormat="1" ht="90" outlineLevel="1" x14ac:dyDescent="0.25">
      <c r="A36" s="443">
        <f>A35+1</f>
        <v>26</v>
      </c>
      <c r="B36" s="64" t="s">
        <v>1120</v>
      </c>
      <c r="C36" s="78" t="str">
        <f>IF('Infos clés'!K$108=TRUE,Formules!B$136,Formules!C$136)</f>
        <v>Filiales</v>
      </c>
      <c r="D36" s="62" t="s">
        <v>428</v>
      </c>
      <c r="E36" s="41"/>
      <c r="F36" s="42" t="s">
        <v>1162</v>
      </c>
      <c r="G36" s="42"/>
      <c r="H36" s="42"/>
      <c r="I36" s="42"/>
      <c r="J36" s="42"/>
      <c r="K36" s="194"/>
      <c r="L36" s="42"/>
      <c r="M36" s="40"/>
    </row>
    <row r="37" spans="1:13" ht="45" outlineLevel="1" x14ac:dyDescent="0.25">
      <c r="A37" s="443">
        <f>A36+1</f>
        <v>27</v>
      </c>
      <c r="B37" s="64" t="s">
        <v>113</v>
      </c>
      <c r="C37" s="78" t="str">
        <f>IF('Infos clés'!K$108=TRUE,Formules!B$136,Formules!C$136)</f>
        <v>Filiales</v>
      </c>
      <c r="D37" s="62" t="s">
        <v>427</v>
      </c>
      <c r="E37" s="41"/>
      <c r="F37" s="188"/>
      <c r="G37" s="200"/>
      <c r="H37" s="200"/>
      <c r="I37" s="188"/>
      <c r="J37" s="188"/>
      <c r="K37" s="194"/>
      <c r="L37" s="42"/>
      <c r="M37" s="40"/>
    </row>
    <row r="38" spans="1:13" s="73" customFormat="1" x14ac:dyDescent="0.2">
      <c r="A38" s="56" t="s">
        <v>400</v>
      </c>
      <c r="B38" s="173"/>
      <c r="C38" s="56"/>
      <c r="D38" s="173"/>
      <c r="E38" s="196"/>
      <c r="F38" s="196"/>
      <c r="G38" s="196"/>
      <c r="H38" s="196"/>
      <c r="I38" s="196"/>
      <c r="J38" s="196"/>
      <c r="K38" s="195"/>
      <c r="L38" s="196"/>
      <c r="M38" s="77"/>
    </row>
    <row r="39" spans="1:13" ht="60" outlineLevel="1" x14ac:dyDescent="0.25">
      <c r="A39" s="76">
        <f>A37+1</f>
        <v>28</v>
      </c>
      <c r="B39" s="64" t="s">
        <v>461</v>
      </c>
      <c r="C39" s="78" t="str">
        <f>IF('Infos clés'!K$108=TRUE,Formules!B$136,Formules!C$136)</f>
        <v>Filiales</v>
      </c>
      <c r="D39" s="64" t="s">
        <v>429</v>
      </c>
      <c r="E39" s="41"/>
      <c r="F39" s="188"/>
      <c r="G39" s="200"/>
      <c r="H39" s="200"/>
      <c r="I39" s="188"/>
      <c r="J39" s="188"/>
      <c r="K39" s="194"/>
      <c r="L39" s="42"/>
      <c r="M39" s="40"/>
    </row>
    <row r="40" spans="1:13" s="73" customFormat="1" x14ac:dyDescent="0.2">
      <c r="A40" s="56" t="s">
        <v>401</v>
      </c>
      <c r="B40" s="173"/>
      <c r="C40" s="56"/>
      <c r="D40" s="173"/>
      <c r="E40" s="196"/>
      <c r="F40" s="196"/>
      <c r="G40" s="196"/>
      <c r="H40" s="196"/>
      <c r="I40" s="196"/>
      <c r="J40" s="196"/>
      <c r="K40" s="195"/>
      <c r="L40" s="196"/>
      <c r="M40" s="77"/>
    </row>
    <row r="41" spans="1:13" ht="105" outlineLevel="1" x14ac:dyDescent="0.25">
      <c r="A41" s="443">
        <f>A39+1</f>
        <v>29</v>
      </c>
      <c r="B41" s="64" t="s">
        <v>1121</v>
      </c>
      <c r="C41" s="78" t="str">
        <f>IF('Infos clés'!K$108=TRUE,Formules!B$136,Formules!C$136)</f>
        <v>Filiales</v>
      </c>
      <c r="D41" s="64" t="s">
        <v>430</v>
      </c>
      <c r="E41" s="41"/>
      <c r="F41" s="188" t="s">
        <v>1163</v>
      </c>
      <c r="G41" s="200"/>
      <c r="H41" s="200"/>
      <c r="I41" s="188"/>
      <c r="J41" s="188"/>
      <c r="K41" s="194"/>
      <c r="L41" s="42"/>
      <c r="M41" s="40"/>
    </row>
    <row r="42" spans="1:13" ht="60" outlineLevel="1" x14ac:dyDescent="0.25">
      <c r="A42" s="443">
        <f>A41+1</f>
        <v>30</v>
      </c>
      <c r="B42" s="64" t="s">
        <v>1122</v>
      </c>
      <c r="C42" s="78" t="str">
        <f>IF('Infos clés'!K$108=TRUE,Formules!B$136,Formules!C$136)</f>
        <v>Filiales</v>
      </c>
      <c r="D42" s="64" t="s">
        <v>431</v>
      </c>
      <c r="E42" s="41"/>
      <c r="F42" s="188" t="s">
        <v>1164</v>
      </c>
      <c r="G42" s="200"/>
      <c r="H42" s="200"/>
      <c r="I42" s="188"/>
      <c r="J42" s="188"/>
      <c r="K42" s="194"/>
      <c r="L42" s="42"/>
      <c r="M42" s="40"/>
    </row>
    <row r="43" spans="1:13" s="73" customFormat="1" x14ac:dyDescent="0.2">
      <c r="A43" s="56" t="s">
        <v>402</v>
      </c>
      <c r="B43" s="173"/>
      <c r="C43" s="56"/>
      <c r="D43" s="173"/>
      <c r="E43" s="196"/>
      <c r="F43" s="196"/>
      <c r="G43" s="196"/>
      <c r="H43" s="196"/>
      <c r="I43" s="196"/>
      <c r="J43" s="196"/>
      <c r="K43" s="195"/>
      <c r="L43" s="196"/>
      <c r="M43" s="77"/>
    </row>
    <row r="44" spans="1:13" ht="120" outlineLevel="1" x14ac:dyDescent="0.25">
      <c r="A44" s="443">
        <f>A42+1</f>
        <v>31</v>
      </c>
      <c r="B44" s="64" t="s">
        <v>1123</v>
      </c>
      <c r="C44" s="78" t="str">
        <f>IF('Infos clés'!K$108=TRUE,Formules!B$136,Formules!C$136)</f>
        <v>Filiales</v>
      </c>
      <c r="D44" s="64" t="s">
        <v>432</v>
      </c>
      <c r="E44" s="41"/>
      <c r="F44" s="188" t="s">
        <v>1165</v>
      </c>
      <c r="G44" s="200"/>
      <c r="H44" s="200"/>
      <c r="I44" s="188"/>
      <c r="J44" s="188"/>
      <c r="K44" s="194"/>
      <c r="L44" s="42"/>
      <c r="M44" s="40"/>
    </row>
    <row r="45" spans="1:13" ht="75" outlineLevel="1" x14ac:dyDescent="0.25">
      <c r="A45" s="443">
        <f>A44+1</f>
        <v>32</v>
      </c>
      <c r="B45" s="64" t="s">
        <v>433</v>
      </c>
      <c r="C45" s="78" t="str">
        <f>IF('Infos clés'!K$108=TRUE,Formules!B$136,Formules!C$136)</f>
        <v>Filiales</v>
      </c>
      <c r="D45" s="64" t="s">
        <v>434</v>
      </c>
      <c r="E45" s="41"/>
      <c r="F45" s="188"/>
      <c r="G45" s="200"/>
      <c r="H45" s="200"/>
      <c r="I45" s="188"/>
      <c r="J45" s="188"/>
      <c r="K45" s="194"/>
      <c r="L45" s="42"/>
      <c r="M45" s="40"/>
    </row>
    <row r="46" spans="1:13" ht="105" outlineLevel="1" x14ac:dyDescent="0.25">
      <c r="A46" s="443">
        <f>A45+1</f>
        <v>33</v>
      </c>
      <c r="B46" s="64" t="s">
        <v>437</v>
      </c>
      <c r="C46" s="78" t="str">
        <f>IF('Infos clés'!K$108=TRUE,Formules!B$136,Formules!C$136)</f>
        <v>Filiales</v>
      </c>
      <c r="D46" s="64" t="s">
        <v>438</v>
      </c>
      <c r="E46" s="41"/>
      <c r="F46" s="188" t="s">
        <v>1166</v>
      </c>
      <c r="G46" s="200"/>
      <c r="H46" s="200"/>
      <c r="I46" s="188"/>
      <c r="J46" s="188"/>
      <c r="K46" s="194"/>
      <c r="L46" s="42"/>
      <c r="M46" s="40"/>
    </row>
    <row r="47" spans="1:13" s="73" customFormat="1" x14ac:dyDescent="0.2">
      <c r="A47" s="56" t="s">
        <v>403</v>
      </c>
      <c r="B47" s="173"/>
      <c r="C47" s="56"/>
      <c r="D47" s="173"/>
      <c r="E47" s="196"/>
      <c r="F47" s="196"/>
      <c r="G47" s="196"/>
      <c r="H47" s="196"/>
      <c r="I47" s="196"/>
      <c r="J47" s="196"/>
      <c r="K47" s="195"/>
      <c r="L47" s="196"/>
      <c r="M47" s="77"/>
    </row>
    <row r="48" spans="1:13" s="33" customFormat="1" ht="75" outlineLevel="1" x14ac:dyDescent="0.25">
      <c r="A48" s="76">
        <f>A46+1</f>
        <v>34</v>
      </c>
      <c r="B48" s="64" t="s">
        <v>1124</v>
      </c>
      <c r="C48" s="78" t="str">
        <f>IF('Infos clés'!K$108=TRUE,Formules!B$136,Formules!C$136)</f>
        <v>Filiales</v>
      </c>
      <c r="D48" s="64" t="s">
        <v>439</v>
      </c>
      <c r="E48" s="41"/>
      <c r="F48" s="42" t="s">
        <v>1167</v>
      </c>
      <c r="G48" s="42"/>
      <c r="H48" s="42"/>
      <c r="I48" s="42"/>
      <c r="J48" s="42"/>
      <c r="K48" s="194"/>
      <c r="L48" s="42"/>
      <c r="M48" s="40"/>
    </row>
    <row r="49" spans="1:13" s="73" customFormat="1" x14ac:dyDescent="0.2">
      <c r="A49" s="56" t="s">
        <v>404</v>
      </c>
      <c r="B49" s="173"/>
      <c r="C49" s="56"/>
      <c r="D49" s="173"/>
      <c r="E49" s="196"/>
      <c r="F49" s="196"/>
      <c r="G49" s="196"/>
      <c r="H49" s="196"/>
      <c r="I49" s="196"/>
      <c r="J49" s="196"/>
      <c r="K49" s="195"/>
      <c r="L49" s="196"/>
      <c r="M49" s="77"/>
    </row>
    <row r="50" spans="1:13" s="33" customFormat="1" ht="45" outlineLevel="1" x14ac:dyDescent="0.25">
      <c r="A50" s="443">
        <f>A48+1</f>
        <v>35</v>
      </c>
      <c r="B50" s="64" t="s">
        <v>133</v>
      </c>
      <c r="C50" s="78" t="str">
        <f>IF('Infos clés'!K$108=TRUE,Formules!B$136,Formules!C$136)</f>
        <v>Filiales</v>
      </c>
      <c r="D50" s="64" t="s">
        <v>441</v>
      </c>
      <c r="E50" s="41"/>
      <c r="F50" s="42" t="s">
        <v>1162</v>
      </c>
      <c r="G50" s="42"/>
      <c r="H50" s="42"/>
      <c r="I50" s="42"/>
      <c r="J50" s="42"/>
      <c r="K50" s="194"/>
      <c r="L50" s="42"/>
      <c r="M50" s="40"/>
    </row>
    <row r="51" spans="1:13" s="33" customFormat="1" ht="45" outlineLevel="1" x14ac:dyDescent="0.25">
      <c r="A51" s="443">
        <f t="shared" ref="A51:A55" si="3">A50+1</f>
        <v>36</v>
      </c>
      <c r="B51" s="64" t="s">
        <v>153</v>
      </c>
      <c r="C51" s="78" t="str">
        <f>IF('Infos clés'!K$108=TRUE,Formules!B$136,Formules!C$136)</f>
        <v>Filiales</v>
      </c>
      <c r="D51" s="64"/>
      <c r="E51" s="41"/>
      <c r="F51" s="42"/>
      <c r="G51" s="42"/>
      <c r="H51" s="42"/>
      <c r="I51" s="42"/>
      <c r="J51" s="42"/>
      <c r="K51" s="194"/>
      <c r="L51" s="42"/>
      <c r="M51" s="40"/>
    </row>
    <row r="52" spans="1:13" ht="90" outlineLevel="1" x14ac:dyDescent="0.25">
      <c r="A52" s="443">
        <f t="shared" si="3"/>
        <v>37</v>
      </c>
      <c r="B52" s="62" t="s">
        <v>126</v>
      </c>
      <c r="C52" s="78" t="str">
        <f>IF('Infos clés'!K$108=TRUE,Formules!B$136,Formules!C$136)</f>
        <v>Filiales</v>
      </c>
      <c r="D52" s="64" t="s">
        <v>442</v>
      </c>
      <c r="E52" s="41"/>
      <c r="F52" s="188"/>
      <c r="G52" s="200"/>
      <c r="H52" s="200"/>
      <c r="I52" s="188"/>
      <c r="J52" s="188"/>
      <c r="K52" s="194"/>
      <c r="L52" s="42"/>
      <c r="M52" s="40"/>
    </row>
    <row r="53" spans="1:13" ht="60" outlineLevel="1" x14ac:dyDescent="0.25">
      <c r="A53" s="443">
        <f t="shared" si="3"/>
        <v>38</v>
      </c>
      <c r="B53" s="62" t="s">
        <v>35</v>
      </c>
      <c r="C53" s="78" t="str">
        <f>IF('Infos clés'!K$108=TRUE,Formules!B$136,Formules!C$136)</f>
        <v>Filiales</v>
      </c>
      <c r="D53" s="64"/>
      <c r="E53" s="41"/>
      <c r="F53" s="188"/>
      <c r="G53" s="200"/>
      <c r="H53" s="200"/>
      <c r="I53" s="188"/>
      <c r="J53" s="188"/>
      <c r="K53" s="194"/>
      <c r="L53" s="42"/>
      <c r="M53" s="40"/>
    </row>
    <row r="54" spans="1:13" ht="45" outlineLevel="1" x14ac:dyDescent="0.25">
      <c r="A54" s="443">
        <f>A53+1</f>
        <v>39</v>
      </c>
      <c r="B54" s="62" t="s">
        <v>36</v>
      </c>
      <c r="C54" s="78" t="str">
        <f>IF('Infos clés'!K$108=TRUE,Formules!B$136,Formules!C$136)</f>
        <v>Filiales</v>
      </c>
      <c r="D54" s="64" t="s">
        <v>443</v>
      </c>
      <c r="E54" s="41"/>
      <c r="F54" s="52" t="s">
        <v>822</v>
      </c>
      <c r="G54" s="200"/>
      <c r="H54" s="200"/>
      <c r="I54" s="188"/>
      <c r="J54" s="188"/>
      <c r="K54" s="194"/>
      <c r="L54" s="42"/>
      <c r="M54" s="40"/>
    </row>
    <row r="55" spans="1:13" ht="30" outlineLevel="1" x14ac:dyDescent="0.25">
      <c r="A55" s="443">
        <f t="shared" si="3"/>
        <v>40</v>
      </c>
      <c r="B55" s="62" t="s">
        <v>37</v>
      </c>
      <c r="C55" s="78" t="str">
        <f>IF('Infos clés'!K$108=TRUE,Formules!B$136,Formules!C$136)</f>
        <v>Filiales</v>
      </c>
      <c r="D55" s="64" t="s">
        <v>511</v>
      </c>
      <c r="E55" s="41"/>
      <c r="F55" s="188"/>
      <c r="G55" s="200"/>
      <c r="H55" s="200"/>
      <c r="I55" s="188"/>
      <c r="J55" s="188"/>
      <c r="K55" s="194"/>
      <c r="L55" s="42"/>
      <c r="M55" s="40"/>
    </row>
    <row r="56" spans="1:13" s="73" customFormat="1" x14ac:dyDescent="0.2">
      <c r="A56" s="56" t="s">
        <v>440</v>
      </c>
      <c r="B56" s="173"/>
      <c r="C56" s="56"/>
      <c r="D56" s="173"/>
      <c r="E56" s="196"/>
      <c r="F56" s="196"/>
      <c r="G56" s="196"/>
      <c r="H56" s="196"/>
      <c r="I56" s="196"/>
      <c r="J56" s="196"/>
      <c r="K56" s="195"/>
      <c r="L56" s="196"/>
      <c r="M56" s="77"/>
    </row>
    <row r="57" spans="1:13" ht="66.75" customHeight="1" outlineLevel="1" x14ac:dyDescent="0.25">
      <c r="A57" s="443">
        <f>A55+1</f>
        <v>41</v>
      </c>
      <c r="B57" s="64" t="s">
        <v>1128</v>
      </c>
      <c r="C57" s="78" t="str">
        <f>IF('Infos clés'!K$108=TRUE,Formules!B$136,Formules!C$136)</f>
        <v>Filiales</v>
      </c>
      <c r="D57" s="64" t="s">
        <v>445</v>
      </c>
      <c r="E57" s="41"/>
      <c r="F57" s="188"/>
      <c r="G57" s="200"/>
      <c r="H57" s="200"/>
      <c r="I57" s="188"/>
      <c r="J57" s="188"/>
      <c r="K57" s="194"/>
      <c r="L57" s="42"/>
      <c r="M57" s="40"/>
    </row>
    <row r="58" spans="1:13" ht="75" outlineLevel="1" x14ac:dyDescent="0.25">
      <c r="A58" s="443">
        <f t="shared" ref="A58:A65" si="4">A57+1</f>
        <v>42</v>
      </c>
      <c r="B58" s="62" t="s">
        <v>1129</v>
      </c>
      <c r="C58" s="78" t="str">
        <f>IF('Infos clés'!K$108=TRUE,Formules!B$136,Formules!C$136)</f>
        <v>Filiales</v>
      </c>
      <c r="D58" s="64" t="s">
        <v>446</v>
      </c>
      <c r="E58" s="41"/>
      <c r="F58" s="188"/>
      <c r="G58" s="200"/>
      <c r="H58" s="200"/>
      <c r="I58" s="188"/>
      <c r="J58" s="188"/>
      <c r="K58" s="194"/>
      <c r="L58" s="42"/>
      <c r="M58" s="40"/>
    </row>
    <row r="59" spans="1:13" ht="90" outlineLevel="1" x14ac:dyDescent="0.25">
      <c r="A59" s="443">
        <f t="shared" si="4"/>
        <v>43</v>
      </c>
      <c r="B59" s="62" t="s">
        <v>1130</v>
      </c>
      <c r="C59" s="78" t="str">
        <f>IF('Infos clés'!K$108=TRUE,Formules!B$136,Formules!C$136)</f>
        <v>Filiales</v>
      </c>
      <c r="D59" s="64" t="s">
        <v>447</v>
      </c>
      <c r="E59" s="41"/>
      <c r="F59" s="188"/>
      <c r="G59" s="200"/>
      <c r="H59" s="200"/>
      <c r="I59" s="188"/>
      <c r="J59" s="188"/>
      <c r="K59" s="194"/>
      <c r="L59" s="42"/>
      <c r="M59" s="40"/>
    </row>
    <row r="60" spans="1:13" ht="60" outlineLevel="1" x14ac:dyDescent="0.25">
      <c r="A60" s="443">
        <f>A59+1</f>
        <v>44</v>
      </c>
      <c r="B60" s="64" t="s">
        <v>1131</v>
      </c>
      <c r="C60" s="78" t="str">
        <f>IF('Infos clés'!K$108=TRUE,Formules!B$136,Formules!C$136)</f>
        <v>Filiales</v>
      </c>
      <c r="D60" s="64" t="s">
        <v>448</v>
      </c>
      <c r="E60" s="41"/>
      <c r="F60" s="188"/>
      <c r="G60" s="200"/>
      <c r="H60" s="200"/>
      <c r="I60" s="188"/>
      <c r="J60" s="188"/>
      <c r="K60" s="194"/>
      <c r="L60" s="42"/>
      <c r="M60" s="40"/>
    </row>
    <row r="61" spans="1:13" ht="75" outlineLevel="1" x14ac:dyDescent="0.25">
      <c r="A61" s="443">
        <f t="shared" si="4"/>
        <v>45</v>
      </c>
      <c r="B61" s="62" t="s">
        <v>1132</v>
      </c>
      <c r="C61" s="78" t="str">
        <f>IF('Infos clés'!K$108=TRUE,Formules!B$136,Formules!C$136)</f>
        <v>Filiales</v>
      </c>
      <c r="D61" s="64" t="s">
        <v>449</v>
      </c>
      <c r="E61" s="41"/>
      <c r="F61" s="188"/>
      <c r="G61" s="200"/>
      <c r="H61" s="200"/>
      <c r="I61" s="188"/>
      <c r="J61" s="188"/>
      <c r="K61" s="194"/>
      <c r="L61" s="42"/>
      <c r="M61" s="40"/>
    </row>
    <row r="62" spans="1:13" ht="90" outlineLevel="1" x14ac:dyDescent="0.25">
      <c r="A62" s="443">
        <f t="shared" si="4"/>
        <v>46</v>
      </c>
      <c r="B62" s="62" t="s">
        <v>1133</v>
      </c>
      <c r="C62" s="78" t="str">
        <f>IF('Infos clés'!K$108=TRUE,Formules!B$136,Formules!C$136)</f>
        <v>Filiales</v>
      </c>
      <c r="D62" s="64" t="s">
        <v>450</v>
      </c>
      <c r="E62" s="41"/>
      <c r="F62" s="188"/>
      <c r="G62" s="200"/>
      <c r="H62" s="200"/>
      <c r="I62" s="188"/>
      <c r="J62" s="188"/>
      <c r="K62" s="194"/>
      <c r="L62" s="42"/>
      <c r="M62" s="40"/>
    </row>
    <row r="63" spans="1:13" ht="75" outlineLevel="1" x14ac:dyDescent="0.25">
      <c r="A63" s="443">
        <f>A62+1</f>
        <v>47</v>
      </c>
      <c r="B63" s="64" t="s">
        <v>1134</v>
      </c>
      <c r="C63" s="78" t="str">
        <f>IF('Infos clés'!K$108=TRUE,Formules!B$136,Formules!C$136)</f>
        <v>Filiales</v>
      </c>
      <c r="D63" s="64" t="s">
        <v>451</v>
      </c>
      <c r="E63" s="41"/>
      <c r="F63" s="188"/>
      <c r="G63" s="200"/>
      <c r="H63" s="200"/>
      <c r="I63" s="188"/>
      <c r="J63" s="188"/>
      <c r="K63" s="194"/>
      <c r="L63" s="42"/>
      <c r="M63" s="40"/>
    </row>
    <row r="64" spans="1:13" ht="90" outlineLevel="1" x14ac:dyDescent="0.25">
      <c r="A64" s="443">
        <f t="shared" si="4"/>
        <v>48</v>
      </c>
      <c r="B64" s="62" t="s">
        <v>1135</v>
      </c>
      <c r="C64" s="78" t="str">
        <f>IF('Infos clés'!K$108=TRUE,Formules!B$136,Formules!C$136)</f>
        <v>Filiales</v>
      </c>
      <c r="D64" s="64" t="s">
        <v>452</v>
      </c>
      <c r="E64" s="41"/>
      <c r="F64" s="188"/>
      <c r="G64" s="200"/>
      <c r="H64" s="200"/>
      <c r="I64" s="188"/>
      <c r="J64" s="188"/>
      <c r="K64" s="194"/>
      <c r="L64" s="42"/>
      <c r="M64" s="40"/>
    </row>
    <row r="65" spans="1:13" ht="105" outlineLevel="1" x14ac:dyDescent="0.25">
      <c r="A65" s="443">
        <f t="shared" si="4"/>
        <v>49</v>
      </c>
      <c r="B65" s="62" t="s">
        <v>1136</v>
      </c>
      <c r="C65" s="78" t="str">
        <f>IF('Infos clés'!K$108=TRUE,Formules!B$136,Formules!C$136)</f>
        <v>Filiales</v>
      </c>
      <c r="D65" s="64" t="s">
        <v>453</v>
      </c>
      <c r="E65" s="41"/>
      <c r="F65" s="188"/>
      <c r="G65" s="200"/>
      <c r="H65" s="200"/>
      <c r="I65" s="188"/>
      <c r="J65" s="188"/>
      <c r="K65" s="194"/>
      <c r="L65" s="42"/>
      <c r="M65" s="40"/>
    </row>
    <row r="66" spans="1:13" s="73" customFormat="1" x14ac:dyDescent="0.2">
      <c r="A66" s="56" t="s">
        <v>405</v>
      </c>
      <c r="B66" s="173"/>
      <c r="C66" s="56"/>
      <c r="D66" s="173"/>
      <c r="E66" s="196"/>
      <c r="F66" s="196"/>
      <c r="G66" s="196"/>
      <c r="H66" s="196"/>
      <c r="I66" s="196"/>
      <c r="J66" s="196"/>
      <c r="K66" s="195"/>
      <c r="L66" s="196"/>
      <c r="M66" s="77"/>
    </row>
    <row r="67" spans="1:13" ht="45" outlineLevel="1" x14ac:dyDescent="0.25">
      <c r="A67" s="443">
        <f>A65+1</f>
        <v>50</v>
      </c>
      <c r="B67" s="64" t="s">
        <v>375</v>
      </c>
      <c r="C67" s="78" t="str">
        <f>IF('Infos clés'!K$108=TRUE,Formules!B$136,Formules!C$136)</f>
        <v>Filiales</v>
      </c>
      <c r="D67" s="64" t="s">
        <v>454</v>
      </c>
      <c r="E67" s="41"/>
      <c r="F67" s="52" t="s">
        <v>880</v>
      </c>
      <c r="G67" s="200"/>
      <c r="H67" s="200"/>
      <c r="I67" s="188"/>
      <c r="J67" s="188"/>
      <c r="K67" s="194"/>
      <c r="L67" s="42"/>
      <c r="M67" s="40"/>
    </row>
    <row r="68" spans="1:13" ht="90" outlineLevel="1" x14ac:dyDescent="0.25">
      <c r="A68" s="443">
        <f>A67+1</f>
        <v>51</v>
      </c>
      <c r="B68" s="64" t="s">
        <v>1085</v>
      </c>
      <c r="C68" s="78" t="str">
        <f>IF('Infos clés'!K$108=TRUE,Formules!B$136,Formules!C$136)</f>
        <v>Filiales</v>
      </c>
      <c r="D68" s="64" t="s">
        <v>455</v>
      </c>
      <c r="E68" s="41"/>
      <c r="F68" s="52" t="s">
        <v>881</v>
      </c>
      <c r="G68" s="200"/>
      <c r="H68" s="200"/>
      <c r="I68" s="188"/>
      <c r="J68" s="188"/>
      <c r="K68" s="194"/>
      <c r="L68" s="42"/>
      <c r="M68" s="40"/>
    </row>
    <row r="69" spans="1:13" ht="120" outlineLevel="1" x14ac:dyDescent="0.25">
      <c r="A69" s="443">
        <f t="shared" ref="A69:A72" si="5">A68+1</f>
        <v>52</v>
      </c>
      <c r="B69" s="62" t="s">
        <v>1320</v>
      </c>
      <c r="C69" s="78" t="str">
        <f>IF('Infos clés'!K$108=TRUE,Formules!B$136,Formules!C$136)</f>
        <v>Filiales</v>
      </c>
      <c r="D69" s="64" t="s">
        <v>563</v>
      </c>
      <c r="E69" s="41"/>
      <c r="F69" s="52"/>
      <c r="G69" s="200"/>
      <c r="H69" s="200"/>
      <c r="I69" s="188"/>
      <c r="J69" s="188"/>
      <c r="K69" s="194"/>
      <c r="L69" s="42"/>
      <c r="M69" s="40"/>
    </row>
    <row r="70" spans="1:13" s="155" customFormat="1" ht="105" outlineLevel="1" x14ac:dyDescent="0.25">
      <c r="A70" s="443">
        <f>A69+1</f>
        <v>53</v>
      </c>
      <c r="B70" s="62" t="s">
        <v>1137</v>
      </c>
      <c r="C70" s="78"/>
      <c r="D70" s="64" t="s">
        <v>918</v>
      </c>
      <c r="E70" s="41"/>
      <c r="F70" s="52"/>
      <c r="G70" s="200"/>
      <c r="H70" s="200"/>
      <c r="I70" s="188"/>
      <c r="J70" s="188"/>
      <c r="K70" s="197"/>
      <c r="L70" s="42"/>
      <c r="M70" s="154"/>
    </row>
    <row r="71" spans="1:13" s="33" customFormat="1" ht="60" outlineLevel="1" x14ac:dyDescent="0.25">
      <c r="A71" s="443">
        <f>A70+1</f>
        <v>54</v>
      </c>
      <c r="B71" s="64" t="s">
        <v>1138</v>
      </c>
      <c r="C71" s="78" t="str">
        <f>IF('Infos clés'!K$108=TRUE,Formules!B$136,Formules!C$136)</f>
        <v>Filiales</v>
      </c>
      <c r="D71" s="64" t="s">
        <v>456</v>
      </c>
      <c r="E71" s="41"/>
      <c r="F71" s="43" t="s">
        <v>837</v>
      </c>
      <c r="G71" s="200"/>
      <c r="H71" s="200"/>
      <c r="I71" s="188"/>
      <c r="J71" s="188"/>
      <c r="K71" s="194"/>
      <c r="L71" s="198"/>
      <c r="M71" s="40"/>
    </row>
    <row r="72" spans="1:13" s="33" customFormat="1" ht="30" outlineLevel="1" x14ac:dyDescent="0.25">
      <c r="A72" s="443">
        <f t="shared" si="5"/>
        <v>55</v>
      </c>
      <c r="B72" s="64" t="s">
        <v>905</v>
      </c>
      <c r="C72" s="78" t="str">
        <f>IF('Infos clés'!K$108=TRUE,Formules!B$136,Formules!C$136)</f>
        <v>Filiales</v>
      </c>
      <c r="D72" s="64" t="s">
        <v>457</v>
      </c>
      <c r="E72" s="41"/>
      <c r="F72" s="52" t="s">
        <v>865</v>
      </c>
      <c r="G72" s="200"/>
      <c r="H72" s="200"/>
      <c r="I72" s="188"/>
      <c r="J72" s="188"/>
      <c r="K72" s="194"/>
      <c r="L72" s="198"/>
      <c r="M72" s="40"/>
    </row>
    <row r="73" spans="1:13" s="73" customFormat="1" x14ac:dyDescent="0.2">
      <c r="A73" s="56" t="s">
        <v>926</v>
      </c>
      <c r="B73" s="173"/>
      <c r="C73" s="56"/>
      <c r="D73" s="173"/>
      <c r="E73" s="196"/>
      <c r="F73" s="196"/>
      <c r="G73" s="196"/>
      <c r="H73" s="196"/>
      <c r="I73" s="196"/>
      <c r="J73" s="196"/>
      <c r="K73" s="195"/>
      <c r="L73" s="196"/>
      <c r="M73" s="77"/>
    </row>
    <row r="74" spans="1:13" ht="45" outlineLevel="1" x14ac:dyDescent="0.25">
      <c r="A74" s="443">
        <f>A72+1</f>
        <v>56</v>
      </c>
      <c r="B74" s="64" t="s">
        <v>38</v>
      </c>
      <c r="C74" s="78" t="str">
        <f>IF('Infos clés'!K$108=TRUE,Formules!B$136,Formules!C$136)</f>
        <v>Filiales</v>
      </c>
      <c r="D74" s="64" t="s">
        <v>443</v>
      </c>
      <c r="E74" s="41"/>
      <c r="F74" s="188"/>
      <c r="G74" s="200"/>
      <c r="H74" s="200"/>
      <c r="I74" s="188"/>
      <c r="J74" s="188"/>
      <c r="K74" s="194"/>
      <c r="L74" s="42"/>
      <c r="M74" s="40"/>
    </row>
    <row r="75" spans="1:13" ht="150" outlineLevel="1" x14ac:dyDescent="0.25">
      <c r="A75" s="443">
        <f>A74+1</f>
        <v>57</v>
      </c>
      <c r="B75" s="64" t="s">
        <v>1125</v>
      </c>
      <c r="C75" s="78" t="str">
        <f>IF('Infos clés'!K$108=TRUE,Formules!B$136,Formules!C$136)</f>
        <v>Filiales</v>
      </c>
      <c r="D75" s="64"/>
      <c r="E75" s="41"/>
      <c r="F75" s="188"/>
      <c r="G75" s="200"/>
      <c r="H75" s="200"/>
      <c r="I75" s="188"/>
      <c r="J75" s="188"/>
      <c r="K75" s="194"/>
      <c r="L75" s="42"/>
      <c r="M75" s="40"/>
    </row>
    <row r="76" spans="1:13" s="73" customFormat="1" x14ac:dyDescent="0.2">
      <c r="A76" s="56" t="s">
        <v>1139</v>
      </c>
      <c r="B76" s="173"/>
      <c r="C76" s="56"/>
      <c r="D76" s="173"/>
      <c r="E76" s="196"/>
      <c r="F76" s="196"/>
      <c r="G76" s="196"/>
      <c r="H76" s="196"/>
      <c r="I76" s="196"/>
      <c r="J76" s="196"/>
      <c r="K76" s="195"/>
      <c r="L76" s="196"/>
      <c r="M76" s="77"/>
    </row>
    <row r="77" spans="1:13" ht="135" outlineLevel="1" x14ac:dyDescent="0.25">
      <c r="A77" s="443">
        <f>A75+1</f>
        <v>58</v>
      </c>
      <c r="B77" s="64" t="s">
        <v>1140</v>
      </c>
      <c r="C77" s="78" t="str">
        <f>IF('Infos clés'!K$108=TRUE,Formules!B$136,Formules!C$136)</f>
        <v>Filiales</v>
      </c>
      <c r="D77" s="64" t="s">
        <v>458</v>
      </c>
      <c r="E77" s="41"/>
      <c r="F77" s="188"/>
      <c r="G77" s="200"/>
      <c r="H77" s="200"/>
      <c r="I77" s="188"/>
      <c r="J77" s="188"/>
      <c r="K77" s="194"/>
      <c r="L77" s="42"/>
      <c r="M77" s="40"/>
    </row>
    <row r="78" spans="1:13" ht="45" outlineLevel="1" x14ac:dyDescent="0.25">
      <c r="A78" s="443">
        <f>A77+1</f>
        <v>59</v>
      </c>
      <c r="B78" s="64" t="s">
        <v>924</v>
      </c>
      <c r="C78" s="78" t="str">
        <f>IF('Infos clés'!K$108=TRUE,Formules!B$136,Formules!C$136)</f>
        <v>Filiales</v>
      </c>
      <c r="D78" s="64" t="s">
        <v>888</v>
      </c>
      <c r="E78" s="41"/>
      <c r="F78" s="43" t="s">
        <v>889</v>
      </c>
      <c r="G78" s="249"/>
      <c r="H78" s="249"/>
      <c r="I78" s="249"/>
      <c r="J78" s="249"/>
      <c r="K78" s="194"/>
      <c r="L78" s="42"/>
      <c r="M78" s="40"/>
    </row>
    <row r="79" spans="1:13" ht="120" outlineLevel="1" x14ac:dyDescent="0.25">
      <c r="A79" s="443">
        <f>A78+1</f>
        <v>60</v>
      </c>
      <c r="B79" s="64" t="s">
        <v>1141</v>
      </c>
      <c r="C79" s="78" t="str">
        <f>IF('Infos clés'!K$108=TRUE,Formules!B$136,Formules!C$136)</f>
        <v>Filiales</v>
      </c>
      <c r="D79" s="64" t="s">
        <v>459</v>
      </c>
      <c r="E79" s="41"/>
      <c r="F79" s="43" t="s">
        <v>1097</v>
      </c>
      <c r="G79" s="200"/>
      <c r="H79" s="200"/>
      <c r="I79" s="188"/>
      <c r="J79" s="188"/>
      <c r="K79" s="194"/>
      <c r="L79" s="42"/>
      <c r="M79" s="40"/>
    </row>
    <row r="80" spans="1:13" ht="105" outlineLevel="1" x14ac:dyDescent="0.25">
      <c r="A80" s="443">
        <f t="shared" ref="A80" si="6">A79+1</f>
        <v>61</v>
      </c>
      <c r="B80" s="64" t="s">
        <v>890</v>
      </c>
      <c r="C80" s="78" t="str">
        <f>IF('Infos clés'!K$108=TRUE,Formules!B$136,Formules!C$136)</f>
        <v>Filiales</v>
      </c>
      <c r="D80" s="64" t="s">
        <v>460</v>
      </c>
      <c r="E80" s="41"/>
      <c r="F80" s="188"/>
      <c r="G80" s="200"/>
      <c r="H80" s="200"/>
      <c r="I80" s="188"/>
      <c r="J80" s="188"/>
      <c r="K80" s="194"/>
      <c r="L80" s="42"/>
      <c r="M80" s="40"/>
    </row>
    <row r="81" spans="1:13" s="73" customFormat="1" x14ac:dyDescent="0.2">
      <c r="A81" s="56" t="s">
        <v>406</v>
      </c>
      <c r="B81" s="173"/>
      <c r="C81" s="56"/>
      <c r="D81" s="173"/>
      <c r="E81" s="196"/>
      <c r="F81" s="196"/>
      <c r="G81" s="196"/>
      <c r="H81" s="196"/>
      <c r="I81" s="196"/>
      <c r="J81" s="196"/>
      <c r="K81" s="195"/>
      <c r="L81" s="196"/>
      <c r="M81" s="77"/>
    </row>
    <row r="82" spans="1:13" s="33" customFormat="1" ht="90" outlineLevel="1" x14ac:dyDescent="0.25">
      <c r="A82" s="443">
        <f>A80+1</f>
        <v>62</v>
      </c>
      <c r="B82" s="235" t="s">
        <v>1144</v>
      </c>
      <c r="C82" s="78" t="str">
        <f>IF('Infos clés'!K$108=TRUE,Formules!B$136,Formules!C$136)</f>
        <v>Filiales</v>
      </c>
      <c r="D82" s="64" t="s">
        <v>992</v>
      </c>
      <c r="E82" s="41"/>
      <c r="F82" s="42"/>
      <c r="G82" s="42"/>
      <c r="H82" s="42"/>
      <c r="I82" s="42"/>
      <c r="J82" s="42"/>
      <c r="K82" s="194"/>
      <c r="L82" s="42"/>
      <c r="M82" s="40"/>
    </row>
    <row r="83" spans="1:13" s="33" customFormat="1" ht="30" outlineLevel="1" x14ac:dyDescent="0.25">
      <c r="A83" s="443">
        <f>A82+1</f>
        <v>63</v>
      </c>
      <c r="B83" s="235" t="s">
        <v>132</v>
      </c>
      <c r="C83" s="78" t="str">
        <f>IF('Infos clés'!K$108=TRUE,Formules!B$136,Formules!C$136)</f>
        <v>Filiales</v>
      </c>
      <c r="D83" s="64"/>
      <c r="E83" s="41"/>
      <c r="F83" s="42"/>
      <c r="G83" s="42"/>
      <c r="H83" s="42"/>
      <c r="I83" s="42"/>
      <c r="J83" s="42"/>
      <c r="K83" s="194"/>
      <c r="L83" s="198"/>
      <c r="M83" s="40"/>
    </row>
    <row r="84" spans="1:13" s="33" customFormat="1" ht="30" outlineLevel="1" x14ac:dyDescent="0.25">
      <c r="A84" s="443">
        <f t="shared" ref="A84:A93" si="7">A83+1</f>
        <v>64</v>
      </c>
      <c r="B84" s="235" t="s">
        <v>1145</v>
      </c>
      <c r="C84" s="78" t="str">
        <f>IF('Infos clés'!K$108=TRUE,Formules!B$136,Formules!C$136)</f>
        <v>Filiales</v>
      </c>
      <c r="D84" s="64" t="s">
        <v>894</v>
      </c>
      <c r="E84" s="41"/>
      <c r="F84" s="42"/>
      <c r="G84" s="42"/>
      <c r="H84" s="42"/>
      <c r="I84" s="42"/>
      <c r="J84" s="42"/>
      <c r="K84" s="194"/>
      <c r="L84" s="42"/>
      <c r="M84" s="40"/>
    </row>
    <row r="85" spans="1:13" s="33" customFormat="1" ht="75" outlineLevel="1" x14ac:dyDescent="0.25">
      <c r="A85" s="443">
        <f t="shared" si="7"/>
        <v>65</v>
      </c>
      <c r="B85" s="235" t="s">
        <v>1149</v>
      </c>
      <c r="C85" s="78" t="str">
        <f>IF('Infos clés'!K$108=TRUE,Formules!B$136,Formules!C$136)</f>
        <v>Filiales</v>
      </c>
      <c r="D85" s="64" t="s">
        <v>1143</v>
      </c>
      <c r="E85" s="41"/>
      <c r="F85" s="42"/>
      <c r="G85" s="42"/>
      <c r="H85" s="42"/>
      <c r="I85" s="42"/>
      <c r="J85" s="42"/>
      <c r="K85" s="194"/>
      <c r="L85" s="42"/>
      <c r="M85" s="40"/>
    </row>
    <row r="86" spans="1:13" s="33" customFormat="1" ht="195" outlineLevel="1" x14ac:dyDescent="0.25">
      <c r="A86" s="443">
        <f t="shared" si="7"/>
        <v>66</v>
      </c>
      <c r="B86" s="235" t="s">
        <v>928</v>
      </c>
      <c r="C86" s="78" t="str">
        <f>IF('Infos clés'!K$108=TRUE,Formules!B$136,Formules!C$136)</f>
        <v>Filiales</v>
      </c>
      <c r="D86" s="64" t="s">
        <v>464</v>
      </c>
      <c r="E86" s="41"/>
      <c r="F86" s="43" t="s">
        <v>892</v>
      </c>
      <c r="G86" s="42"/>
      <c r="H86" s="42"/>
      <c r="I86" s="42"/>
      <c r="J86" s="42"/>
      <c r="K86" s="194"/>
      <c r="L86" s="42"/>
      <c r="M86" s="40"/>
    </row>
    <row r="87" spans="1:13" s="33" customFormat="1" ht="225" outlineLevel="1" x14ac:dyDescent="0.25">
      <c r="A87" s="443">
        <f t="shared" si="7"/>
        <v>67</v>
      </c>
      <c r="B87" s="235" t="s">
        <v>929</v>
      </c>
      <c r="C87" s="78" t="str">
        <f>IF('Infos clés'!K$108=TRUE,Formules!B$136,Formules!C$136)</f>
        <v>Filiales</v>
      </c>
      <c r="D87" s="64" t="s">
        <v>465</v>
      </c>
      <c r="E87" s="41"/>
      <c r="F87" s="43" t="s">
        <v>891</v>
      </c>
      <c r="G87" s="42"/>
      <c r="H87" s="42"/>
      <c r="I87" s="42"/>
      <c r="J87" s="42"/>
      <c r="K87" s="194"/>
      <c r="L87" s="42"/>
      <c r="M87" s="40"/>
    </row>
    <row r="88" spans="1:13" s="33" customFormat="1" ht="135" outlineLevel="1" x14ac:dyDescent="0.25">
      <c r="A88" s="443">
        <f t="shared" si="7"/>
        <v>68</v>
      </c>
      <c r="B88" s="235" t="s">
        <v>1104</v>
      </c>
      <c r="C88" s="78" t="str">
        <f>IF('Infos clés'!K$108=TRUE,Formules!B$136,Formules!C$136)</f>
        <v>Filiales</v>
      </c>
      <c r="D88" s="64" t="s">
        <v>466</v>
      </c>
      <c r="E88" s="41"/>
      <c r="F88" s="43" t="s">
        <v>1105</v>
      </c>
      <c r="G88" s="42"/>
      <c r="H88" s="42"/>
      <c r="I88" s="42"/>
      <c r="J88" s="42"/>
      <c r="K88" s="194"/>
      <c r="L88" s="42"/>
      <c r="M88" s="40"/>
    </row>
    <row r="89" spans="1:13" s="33" customFormat="1" ht="60" outlineLevel="1" x14ac:dyDescent="0.25">
      <c r="A89" s="443">
        <f t="shared" si="7"/>
        <v>69</v>
      </c>
      <c r="B89" s="235" t="s">
        <v>893</v>
      </c>
      <c r="C89" s="78" t="str">
        <f>IF('Infos clés'!K$108=TRUE,Formules!B$136,Formules!C$136)</f>
        <v>Filiales</v>
      </c>
      <c r="D89" s="64" t="s">
        <v>1099</v>
      </c>
      <c r="E89" s="41"/>
      <c r="F89" s="42"/>
      <c r="G89" s="42"/>
      <c r="H89" s="42"/>
      <c r="I89" s="42"/>
      <c r="J89" s="42"/>
      <c r="K89" s="194"/>
      <c r="L89" s="42"/>
      <c r="M89" s="40"/>
    </row>
    <row r="90" spans="1:13" s="33" customFormat="1" ht="90" outlineLevel="1" x14ac:dyDescent="0.25">
      <c r="A90" s="443">
        <f t="shared" si="7"/>
        <v>70</v>
      </c>
      <c r="B90" s="235" t="s">
        <v>1103</v>
      </c>
      <c r="C90" s="78" t="str">
        <f>IF('Infos clés'!K$108=TRUE,Formules!B$136,Formules!C$136)</f>
        <v>Filiales</v>
      </c>
      <c r="D90" s="64" t="s">
        <v>1146</v>
      </c>
      <c r="E90" s="41"/>
      <c r="F90" s="42"/>
      <c r="G90" s="42"/>
      <c r="H90" s="42"/>
      <c r="I90" s="42"/>
      <c r="J90" s="42"/>
      <c r="K90" s="194"/>
      <c r="L90" s="42"/>
      <c r="M90" s="40"/>
    </row>
    <row r="91" spans="1:13" s="33" customFormat="1" ht="60" outlineLevel="1" x14ac:dyDescent="0.25">
      <c r="A91" s="443">
        <f t="shared" si="7"/>
        <v>71</v>
      </c>
      <c r="B91" s="64" t="s">
        <v>1147</v>
      </c>
      <c r="C91" s="78" t="str">
        <f>IF('Infos clés'!K$108=TRUE,Formules!B$136,Formules!C$136)</f>
        <v>Filiales</v>
      </c>
      <c r="D91" s="64" t="s">
        <v>1148</v>
      </c>
      <c r="E91" s="41"/>
      <c r="F91" s="42"/>
      <c r="G91" s="42"/>
      <c r="H91" s="42"/>
      <c r="I91" s="42"/>
      <c r="J91" s="42"/>
      <c r="K91" s="194"/>
      <c r="L91" s="42"/>
      <c r="M91" s="40"/>
    </row>
    <row r="92" spans="1:13" s="33" customFormat="1" ht="75" outlineLevel="1" x14ac:dyDescent="0.25">
      <c r="A92" s="443">
        <f t="shared" si="7"/>
        <v>72</v>
      </c>
      <c r="B92" s="64" t="s">
        <v>927</v>
      </c>
      <c r="C92" s="78" t="str">
        <f>IF('Infos clés'!K$108=TRUE,Formules!B$136,Formules!C$136)</f>
        <v>Filiales</v>
      </c>
      <c r="D92" s="64" t="s">
        <v>462</v>
      </c>
      <c r="E92" s="41"/>
      <c r="F92" s="42"/>
      <c r="G92" s="42"/>
      <c r="H92" s="42"/>
      <c r="I92" s="42"/>
      <c r="J92" s="42"/>
      <c r="K92" s="194"/>
      <c r="L92" s="42"/>
      <c r="M92" s="40"/>
    </row>
    <row r="93" spans="1:13" s="33" customFormat="1" ht="60" outlineLevel="1" x14ac:dyDescent="0.25">
      <c r="A93" s="443">
        <f t="shared" si="7"/>
        <v>73</v>
      </c>
      <c r="B93" s="64" t="s">
        <v>1150</v>
      </c>
      <c r="C93" s="78" t="str">
        <f>IF('Infos clés'!K$108=TRUE,Formules!B$136,Formules!C$136)</f>
        <v>Filiales</v>
      </c>
      <c r="D93" s="64" t="s">
        <v>463</v>
      </c>
      <c r="E93" s="41"/>
      <c r="F93" s="42"/>
      <c r="G93" s="42"/>
      <c r="H93" s="42"/>
      <c r="I93" s="42"/>
      <c r="J93" s="42"/>
      <c r="K93" s="194"/>
      <c r="L93" s="42"/>
      <c r="M93" s="40"/>
    </row>
    <row r="94" spans="1:13" s="73" customFormat="1" x14ac:dyDescent="0.2">
      <c r="A94" s="56" t="s">
        <v>1151</v>
      </c>
      <c r="B94" s="173"/>
      <c r="C94" s="56"/>
      <c r="D94" s="173"/>
      <c r="E94" s="196"/>
      <c r="F94" s="196"/>
      <c r="G94" s="196"/>
      <c r="H94" s="196"/>
      <c r="I94" s="196"/>
      <c r="J94" s="196"/>
      <c r="K94" s="195"/>
      <c r="L94" s="196"/>
      <c r="M94" s="77"/>
    </row>
    <row r="95" spans="1:13" s="33" customFormat="1" ht="30" outlineLevel="1" x14ac:dyDescent="0.25">
      <c r="A95" s="443">
        <f>A93+1</f>
        <v>74</v>
      </c>
      <c r="B95" s="64" t="s">
        <v>201</v>
      </c>
      <c r="C95" s="78" t="str">
        <f>IF('Infos clés'!K$108=TRUE,Formules!B$136,Formules!C$136)</f>
        <v>Filiales</v>
      </c>
      <c r="D95" s="64" t="s">
        <v>567</v>
      </c>
      <c r="E95" s="41"/>
      <c r="F95" s="43" t="s">
        <v>751</v>
      </c>
      <c r="G95" s="42"/>
      <c r="H95" s="42"/>
      <c r="I95" s="42"/>
      <c r="J95" s="42"/>
      <c r="K95" s="50"/>
      <c r="L95" s="68"/>
    </row>
    <row r="96" spans="1:13" s="33" customFormat="1" ht="135" outlineLevel="1" x14ac:dyDescent="0.25">
      <c r="A96" s="443">
        <f>A95+1</f>
        <v>75</v>
      </c>
      <c r="B96" s="64" t="s">
        <v>1108</v>
      </c>
      <c r="C96" s="78" t="str">
        <f>IF('Infos clés'!K$108=TRUE,Formules!B$136,Formules!C$136)</f>
        <v>Filiales</v>
      </c>
      <c r="D96" s="64" t="s">
        <v>568</v>
      </c>
      <c r="E96" s="41"/>
      <c r="F96" s="43" t="s">
        <v>1152</v>
      </c>
      <c r="G96" s="42"/>
      <c r="H96" s="42"/>
      <c r="I96" s="42"/>
      <c r="J96" s="42"/>
      <c r="K96" s="50"/>
      <c r="L96" s="68"/>
    </row>
    <row r="97" spans="1:93" s="33" customFormat="1" ht="45" outlineLevel="1" x14ac:dyDescent="0.25">
      <c r="A97" s="443">
        <f>A96+1</f>
        <v>76</v>
      </c>
      <c r="B97" s="64" t="s">
        <v>1112</v>
      </c>
      <c r="C97" s="78" t="str">
        <f>IF('Infos clés'!K$108=TRUE,Formules!B$136,Formules!C$136)</f>
        <v>Filiales</v>
      </c>
      <c r="D97" s="64" t="s">
        <v>896</v>
      </c>
      <c r="E97" s="41"/>
      <c r="F97" s="43"/>
      <c r="G97" s="42"/>
      <c r="H97" s="42"/>
      <c r="I97" s="42"/>
      <c r="J97" s="42"/>
      <c r="K97" s="50"/>
      <c r="L97" s="68"/>
    </row>
    <row r="98" spans="1:93" s="33" customFormat="1" ht="45" outlineLevel="1" x14ac:dyDescent="0.25">
      <c r="A98" s="443">
        <f t="shared" ref="A98:A99" si="8">A97+1</f>
        <v>77</v>
      </c>
      <c r="B98" s="64" t="s">
        <v>1109</v>
      </c>
      <c r="C98" s="78" t="str">
        <f>IF('Infos clés'!K$108=TRUE,Formules!B$136,Formules!C$136)</f>
        <v>Filiales</v>
      </c>
      <c r="D98" s="64" t="s">
        <v>897</v>
      </c>
      <c r="E98" s="41"/>
      <c r="F98" s="43" t="s">
        <v>761</v>
      </c>
      <c r="G98" s="42"/>
      <c r="H98" s="42"/>
      <c r="I98" s="42"/>
      <c r="J98" s="42"/>
      <c r="K98" s="50"/>
      <c r="L98" s="68"/>
    </row>
    <row r="99" spans="1:93" ht="60" outlineLevel="1" x14ac:dyDescent="0.25">
      <c r="A99" s="443">
        <f t="shared" si="8"/>
        <v>78</v>
      </c>
      <c r="B99" s="64" t="s">
        <v>1110</v>
      </c>
      <c r="C99" s="78" t="str">
        <f>IF('Infos clés'!K$108=TRUE,Formules!B$136,Formules!C$136)</f>
        <v>Filiales</v>
      </c>
      <c r="D99" s="64" t="s">
        <v>1111</v>
      </c>
      <c r="E99" s="41"/>
      <c r="F99" s="43"/>
      <c r="G99" s="249"/>
      <c r="H99" s="249"/>
      <c r="I99" s="249"/>
      <c r="J99" s="249"/>
      <c r="K99" s="50"/>
      <c r="L99" s="68"/>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c r="BN99" s="33"/>
      <c r="BO99" s="33"/>
      <c r="BP99" s="33"/>
      <c r="BQ99" s="33"/>
      <c r="BR99" s="33"/>
      <c r="BS99" s="33"/>
      <c r="BT99" s="33"/>
      <c r="BU99" s="33"/>
      <c r="BV99" s="33"/>
      <c r="BW99" s="33"/>
      <c r="BX99" s="33"/>
      <c r="BY99" s="33"/>
      <c r="BZ99" s="33"/>
      <c r="CA99" s="33"/>
      <c r="CB99" s="33"/>
      <c r="CC99" s="33"/>
      <c r="CD99" s="33"/>
      <c r="CE99" s="33"/>
      <c r="CF99" s="33"/>
      <c r="CG99" s="33"/>
      <c r="CH99" s="33"/>
      <c r="CI99" s="33"/>
      <c r="CJ99" s="33"/>
      <c r="CK99" s="33"/>
      <c r="CL99" s="33"/>
      <c r="CM99" s="33"/>
      <c r="CN99" s="33"/>
      <c r="CO99" s="33"/>
    </row>
    <row r="100" spans="1:93" collapsed="1" x14ac:dyDescent="0.25">
      <c r="A100" s="76"/>
      <c r="D100" s="172"/>
      <c r="K100" s="39"/>
      <c r="M100" s="39"/>
    </row>
    <row r="101" spans="1:93" x14ac:dyDescent="0.25">
      <c r="A101" s="76"/>
      <c r="D101" s="236"/>
      <c r="K101" s="39"/>
      <c r="M101" s="39"/>
    </row>
    <row r="102" spans="1:93" x14ac:dyDescent="0.25">
      <c r="A102" s="76"/>
      <c r="D102" s="172"/>
      <c r="K102" s="39"/>
      <c r="M102" s="39"/>
    </row>
    <row r="103" spans="1:93" x14ac:dyDescent="0.25">
      <c r="A103" s="76"/>
      <c r="D103" s="172"/>
      <c r="L103" s="172"/>
      <c r="M103" s="40"/>
    </row>
    <row r="104" spans="1:93" x14ac:dyDescent="0.25">
      <c r="A104" s="76"/>
      <c r="D104" s="172"/>
      <c r="L104" s="172"/>
      <c r="M104" s="40"/>
    </row>
    <row r="105" spans="1:93" x14ac:dyDescent="0.25">
      <c r="A105" s="76"/>
      <c r="D105" s="172"/>
      <c r="L105" s="172"/>
      <c r="M105" s="40"/>
    </row>
    <row r="106" spans="1:93" x14ac:dyDescent="0.25">
      <c r="A106" s="76"/>
      <c r="D106" s="172"/>
      <c r="L106" s="172"/>
      <c r="M106" s="40"/>
    </row>
    <row r="107" spans="1:93" x14ac:dyDescent="0.25">
      <c r="A107" s="76"/>
      <c r="D107" s="172"/>
      <c r="L107" s="172"/>
      <c r="M107" s="40"/>
    </row>
    <row r="108" spans="1:93" x14ac:dyDescent="0.25">
      <c r="D108" s="172"/>
      <c r="L108" s="172"/>
      <c r="M108" s="40"/>
    </row>
    <row r="109" spans="1:93" x14ac:dyDescent="0.25">
      <c r="D109" s="49"/>
      <c r="L109" s="49"/>
      <c r="M109" s="40"/>
    </row>
    <row r="110" spans="1:93" x14ac:dyDescent="0.25">
      <c r="D110" s="49"/>
      <c r="L110" s="172"/>
      <c r="M110" s="40"/>
    </row>
    <row r="111" spans="1:93" x14ac:dyDescent="0.25">
      <c r="D111" s="49"/>
      <c r="L111" s="172"/>
      <c r="M111" s="40"/>
    </row>
    <row r="112" spans="1:93" x14ac:dyDescent="0.25">
      <c r="D112" s="49"/>
      <c r="L112" s="172"/>
      <c r="M112" s="40"/>
    </row>
    <row r="113" spans="4:13" x14ac:dyDescent="0.25">
      <c r="D113" s="49"/>
      <c r="L113" s="172"/>
      <c r="M113" s="40"/>
    </row>
    <row r="114" spans="4:13" x14ac:dyDescent="0.25">
      <c r="D114" s="49"/>
      <c r="L114" s="172"/>
      <c r="M114" s="40"/>
    </row>
    <row r="115" spans="4:13" x14ac:dyDescent="0.25">
      <c r="D115" s="49"/>
      <c r="L115" s="172"/>
      <c r="M115" s="40"/>
    </row>
    <row r="116" spans="4:13" x14ac:dyDescent="0.25">
      <c r="D116" s="49"/>
      <c r="L116" s="172"/>
      <c r="M116" s="40"/>
    </row>
    <row r="117" spans="4:13" x14ac:dyDescent="0.25">
      <c r="D117" s="49"/>
      <c r="L117" s="172"/>
      <c r="M117" s="40"/>
    </row>
    <row r="118" spans="4:13" x14ac:dyDescent="0.25">
      <c r="D118" s="172"/>
      <c r="L118" s="172"/>
      <c r="M118" s="40"/>
    </row>
    <row r="119" spans="4:13" x14ac:dyDescent="0.25">
      <c r="D119" s="172"/>
      <c r="L119" s="172"/>
      <c r="M119" s="40"/>
    </row>
    <row r="120" spans="4:13" x14ac:dyDescent="0.25">
      <c r="D120" s="172"/>
      <c r="L120" s="172"/>
      <c r="M120" s="40"/>
    </row>
    <row r="121" spans="4:13" x14ac:dyDescent="0.25">
      <c r="D121" s="172"/>
      <c r="L121" s="172"/>
      <c r="M121" s="40"/>
    </row>
    <row r="122" spans="4:13" x14ac:dyDescent="0.25">
      <c r="D122" s="172"/>
      <c r="L122" s="172"/>
      <c r="M122" s="40"/>
    </row>
    <row r="123" spans="4:13" x14ac:dyDescent="0.25">
      <c r="D123" s="32"/>
      <c r="L123" s="32"/>
      <c r="M123" s="40"/>
    </row>
    <row r="124" spans="4:13" x14ac:dyDescent="0.25">
      <c r="D124" s="32"/>
      <c r="L124" s="32"/>
      <c r="M124" s="40"/>
    </row>
    <row r="125" spans="4:13" x14ac:dyDescent="0.25">
      <c r="D125" s="32"/>
      <c r="L125" s="172"/>
      <c r="M125" s="40"/>
    </row>
    <row r="126" spans="4:13" x14ac:dyDescent="0.25">
      <c r="D126" s="32"/>
      <c r="L126" s="172"/>
      <c r="M126" s="40"/>
    </row>
    <row r="127" spans="4:13" x14ac:dyDescent="0.25">
      <c r="D127" s="32"/>
      <c r="L127" s="172"/>
      <c r="M127" s="40"/>
    </row>
    <row r="128" spans="4:13" x14ac:dyDescent="0.25">
      <c r="D128" s="32"/>
      <c r="L128" s="172"/>
      <c r="M128" s="40"/>
    </row>
    <row r="129" spans="4:13" x14ac:dyDescent="0.25">
      <c r="D129" s="32"/>
      <c r="L129" s="172"/>
      <c r="M129" s="40"/>
    </row>
    <row r="130" spans="4:13" x14ac:dyDescent="0.25">
      <c r="D130" s="32"/>
      <c r="L130" s="172"/>
      <c r="M130" s="40"/>
    </row>
    <row r="131" spans="4:13" x14ac:dyDescent="0.25">
      <c r="D131" s="32"/>
      <c r="L131" s="172"/>
      <c r="M131" s="40"/>
    </row>
    <row r="132" spans="4:13" x14ac:dyDescent="0.25">
      <c r="D132" s="32"/>
      <c r="L132" s="172"/>
      <c r="M132" s="40"/>
    </row>
    <row r="133" spans="4:13" x14ac:dyDescent="0.25">
      <c r="D133" s="32"/>
      <c r="L133" s="172"/>
      <c r="M133" s="40"/>
    </row>
    <row r="134" spans="4:13" x14ac:dyDescent="0.25">
      <c r="D134" s="32"/>
      <c r="L134" s="172"/>
      <c r="M134" s="40"/>
    </row>
    <row r="135" spans="4:13" x14ac:dyDescent="0.25">
      <c r="D135" s="32"/>
      <c r="L135" s="172"/>
      <c r="M135" s="40"/>
    </row>
    <row r="136" spans="4:13" x14ac:dyDescent="0.25">
      <c r="D136" s="32"/>
      <c r="L136" s="172"/>
      <c r="M136" s="40"/>
    </row>
    <row r="137" spans="4:13" x14ac:dyDescent="0.25">
      <c r="D137" s="32"/>
      <c r="L137" s="172"/>
      <c r="M137" s="40"/>
    </row>
    <row r="138" spans="4:13" x14ac:dyDescent="0.25">
      <c r="D138" s="32"/>
      <c r="L138" s="32"/>
      <c r="M138" s="40"/>
    </row>
    <row r="139" spans="4:13" x14ac:dyDescent="0.25">
      <c r="D139" s="32"/>
      <c r="L139" s="172"/>
      <c r="M139" s="40"/>
    </row>
    <row r="140" spans="4:13" x14ac:dyDescent="0.25">
      <c r="D140" s="32"/>
      <c r="L140" s="172"/>
      <c r="M140" s="40"/>
    </row>
    <row r="141" spans="4:13" x14ac:dyDescent="0.25">
      <c r="D141" s="32"/>
      <c r="L141" s="172"/>
      <c r="M141" s="40"/>
    </row>
    <row r="142" spans="4:13" x14ac:dyDescent="0.25">
      <c r="D142" s="32"/>
      <c r="L142" s="172"/>
      <c r="M142" s="40"/>
    </row>
    <row r="143" spans="4:13" x14ac:dyDescent="0.25">
      <c r="D143" s="32"/>
      <c r="L143" s="172"/>
      <c r="M143" s="40"/>
    </row>
    <row r="144" spans="4:13" x14ac:dyDescent="0.25">
      <c r="D144" s="32"/>
      <c r="L144" s="172"/>
      <c r="M144" s="40"/>
    </row>
    <row r="145" spans="4:13" x14ac:dyDescent="0.25">
      <c r="D145" s="32"/>
      <c r="L145" s="172"/>
      <c r="M145" s="40"/>
    </row>
    <row r="146" spans="4:13" x14ac:dyDescent="0.25">
      <c r="D146" s="32"/>
      <c r="L146" s="172"/>
      <c r="M146" s="40"/>
    </row>
    <row r="147" spans="4:13" x14ac:dyDescent="0.25">
      <c r="D147" s="32"/>
      <c r="L147" s="172"/>
      <c r="M147" s="40"/>
    </row>
    <row r="148" spans="4:13" x14ac:dyDescent="0.25">
      <c r="D148" s="32"/>
      <c r="L148" s="172"/>
      <c r="M148" s="40"/>
    </row>
    <row r="149" spans="4:13" x14ac:dyDescent="0.25">
      <c r="D149" s="32"/>
      <c r="L149" s="172"/>
      <c r="M149" s="40"/>
    </row>
    <row r="150" spans="4:13" x14ac:dyDescent="0.25">
      <c r="D150" s="32"/>
      <c r="L150" s="172"/>
      <c r="M150" s="40"/>
    </row>
    <row r="151" spans="4:13" x14ac:dyDescent="0.25">
      <c r="D151" s="32"/>
      <c r="L151" s="172"/>
      <c r="M151" s="40"/>
    </row>
    <row r="152" spans="4:13" x14ac:dyDescent="0.25">
      <c r="D152" s="32"/>
      <c r="L152" s="172"/>
      <c r="M152" s="40"/>
    </row>
    <row r="153" spans="4:13" x14ac:dyDescent="0.25">
      <c r="D153" s="32"/>
      <c r="L153" s="172"/>
      <c r="M153" s="40"/>
    </row>
    <row r="154" spans="4:13" x14ac:dyDescent="0.25">
      <c r="D154" s="32"/>
      <c r="L154" s="172"/>
      <c r="M154" s="40"/>
    </row>
    <row r="155" spans="4:13" x14ac:dyDescent="0.25">
      <c r="D155" s="32"/>
      <c r="L155" s="172"/>
      <c r="M155" s="40"/>
    </row>
    <row r="156" spans="4:13" x14ac:dyDescent="0.25">
      <c r="D156" s="32"/>
      <c r="L156" s="32"/>
      <c r="M156" s="40"/>
    </row>
    <row r="157" spans="4:13" x14ac:dyDescent="0.25">
      <c r="D157" s="172"/>
      <c r="L157" s="172"/>
      <c r="M157" s="40"/>
    </row>
    <row r="158" spans="4:13" x14ac:dyDescent="0.25">
      <c r="D158" s="172"/>
      <c r="L158" s="172"/>
      <c r="M158" s="40"/>
    </row>
    <row r="159" spans="4:13" x14ac:dyDescent="0.25">
      <c r="D159" s="172"/>
      <c r="L159" s="172"/>
      <c r="M159" s="40"/>
    </row>
    <row r="160" spans="4:13" x14ac:dyDescent="0.25">
      <c r="D160" s="172"/>
      <c r="L160" s="172"/>
      <c r="M160" s="40"/>
    </row>
    <row r="161" spans="4:13" x14ac:dyDescent="0.25">
      <c r="D161" s="172"/>
      <c r="L161" s="172"/>
      <c r="M161" s="40"/>
    </row>
    <row r="162" spans="4:13" x14ac:dyDescent="0.25">
      <c r="D162" s="172"/>
      <c r="L162" s="172"/>
      <c r="M162" s="40"/>
    </row>
    <row r="163" spans="4:13" x14ac:dyDescent="0.25">
      <c r="D163" s="172"/>
      <c r="L163" s="172"/>
      <c r="M163" s="40"/>
    </row>
    <row r="164" spans="4:13" x14ac:dyDescent="0.25">
      <c r="D164" s="32"/>
      <c r="L164" s="32"/>
      <c r="M164" s="40"/>
    </row>
    <row r="165" spans="4:13" x14ac:dyDescent="0.25">
      <c r="D165" s="172"/>
      <c r="L165" s="172"/>
      <c r="M165" s="40"/>
    </row>
    <row r="166" spans="4:13" x14ac:dyDescent="0.25">
      <c r="D166" s="172"/>
      <c r="L166" s="172"/>
      <c r="M166" s="40"/>
    </row>
    <row r="167" spans="4:13" x14ac:dyDescent="0.25">
      <c r="D167" s="172"/>
      <c r="L167" s="172"/>
      <c r="M167" s="40"/>
    </row>
    <row r="168" spans="4:13" x14ac:dyDescent="0.25">
      <c r="D168" s="172"/>
      <c r="L168" s="172"/>
      <c r="M168" s="40"/>
    </row>
    <row r="169" spans="4:13" x14ac:dyDescent="0.25">
      <c r="D169" s="172"/>
      <c r="L169" s="172"/>
      <c r="M169" s="40"/>
    </row>
    <row r="170" spans="4:13" x14ac:dyDescent="0.25">
      <c r="D170" s="172"/>
      <c r="L170" s="172"/>
      <c r="M170" s="40"/>
    </row>
    <row r="171" spans="4:13" x14ac:dyDescent="0.25">
      <c r="D171" s="172"/>
      <c r="L171" s="172"/>
      <c r="M171" s="40"/>
    </row>
    <row r="172" spans="4:13" x14ac:dyDescent="0.25">
      <c r="D172" s="172"/>
      <c r="L172" s="172"/>
      <c r="M172" s="40"/>
    </row>
    <row r="173" spans="4:13" x14ac:dyDescent="0.25">
      <c r="D173" s="172"/>
      <c r="L173" s="172"/>
      <c r="M173" s="40"/>
    </row>
    <row r="174" spans="4:13" x14ac:dyDescent="0.25">
      <c r="D174" s="172"/>
      <c r="L174" s="172"/>
      <c r="M174" s="40"/>
    </row>
    <row r="175" spans="4:13" x14ac:dyDescent="0.25">
      <c r="D175" s="172"/>
      <c r="L175" s="172"/>
      <c r="M175" s="40"/>
    </row>
    <row r="176" spans="4:13" x14ac:dyDescent="0.25">
      <c r="D176" s="172"/>
      <c r="L176" s="172"/>
      <c r="M176" s="40"/>
    </row>
    <row r="177" spans="4:13" x14ac:dyDescent="0.25">
      <c r="D177" s="172"/>
      <c r="L177" s="172"/>
      <c r="M177" s="40"/>
    </row>
    <row r="178" spans="4:13" x14ac:dyDescent="0.25">
      <c r="D178" s="172"/>
      <c r="L178" s="172"/>
      <c r="M178" s="40"/>
    </row>
    <row r="179" spans="4:13" x14ac:dyDescent="0.25">
      <c r="D179" s="172"/>
      <c r="L179" s="172"/>
      <c r="M179" s="40"/>
    </row>
    <row r="180" spans="4:13" x14ac:dyDescent="0.25">
      <c r="D180" s="172"/>
      <c r="L180" s="172"/>
      <c r="M180" s="40"/>
    </row>
    <row r="181" spans="4:13" x14ac:dyDescent="0.25">
      <c r="D181" s="172"/>
      <c r="L181" s="172"/>
      <c r="M181" s="40"/>
    </row>
    <row r="182" spans="4:13" x14ac:dyDescent="0.25">
      <c r="D182" s="172"/>
      <c r="L182" s="172"/>
      <c r="M182" s="40"/>
    </row>
    <row r="183" spans="4:13" x14ac:dyDescent="0.25">
      <c r="D183" s="172"/>
      <c r="L183" s="172"/>
      <c r="M183" s="40"/>
    </row>
    <row r="184" spans="4:13" x14ac:dyDescent="0.25">
      <c r="D184" s="172"/>
      <c r="L184" s="172"/>
      <c r="M184" s="40"/>
    </row>
    <row r="185" spans="4:13" x14ac:dyDescent="0.25">
      <c r="D185" s="172"/>
      <c r="L185" s="172"/>
      <c r="M185" s="40"/>
    </row>
    <row r="186" spans="4:13" x14ac:dyDescent="0.25">
      <c r="D186" s="172"/>
      <c r="L186" s="172"/>
      <c r="M186" s="40"/>
    </row>
    <row r="187" spans="4:13" x14ac:dyDescent="0.25">
      <c r="D187" s="172"/>
      <c r="L187" s="172"/>
      <c r="M187" s="40"/>
    </row>
    <row r="188" spans="4:13" x14ac:dyDescent="0.25">
      <c r="D188" s="172"/>
      <c r="L188" s="172"/>
      <c r="M188" s="40"/>
    </row>
    <row r="189" spans="4:13" x14ac:dyDescent="0.25">
      <c r="D189" s="172"/>
      <c r="L189" s="172"/>
      <c r="M189" s="40"/>
    </row>
    <row r="190" spans="4:13" x14ac:dyDescent="0.25">
      <c r="D190" s="172"/>
      <c r="L190" s="172"/>
      <c r="M190" s="40"/>
    </row>
    <row r="191" spans="4:13" x14ac:dyDescent="0.25">
      <c r="D191" s="172"/>
      <c r="L191" s="172"/>
      <c r="M191" s="40"/>
    </row>
    <row r="192" spans="4:13" x14ac:dyDescent="0.25">
      <c r="D192" s="172"/>
      <c r="L192" s="172"/>
      <c r="M192" s="40"/>
    </row>
    <row r="193" spans="4:13" x14ac:dyDescent="0.25">
      <c r="D193" s="172"/>
      <c r="L193" s="172"/>
      <c r="M193" s="40"/>
    </row>
    <row r="194" spans="4:13" x14ac:dyDescent="0.25">
      <c r="D194" s="172"/>
      <c r="L194" s="172"/>
      <c r="M194" s="40"/>
    </row>
    <row r="195" spans="4:13" x14ac:dyDescent="0.25">
      <c r="D195" s="172"/>
      <c r="L195" s="172"/>
      <c r="M195" s="40"/>
    </row>
    <row r="196" spans="4:13" x14ac:dyDescent="0.25">
      <c r="D196" s="172"/>
      <c r="L196" s="172"/>
      <c r="M196" s="40"/>
    </row>
    <row r="197" spans="4:13" x14ac:dyDescent="0.25">
      <c r="D197" s="172"/>
      <c r="L197" s="172"/>
      <c r="M197" s="40"/>
    </row>
    <row r="198" spans="4:13" x14ac:dyDescent="0.25">
      <c r="D198" s="172"/>
      <c r="L198" s="172"/>
      <c r="M198" s="40"/>
    </row>
    <row r="199" spans="4:13" x14ac:dyDescent="0.25">
      <c r="D199" s="172"/>
      <c r="L199" s="172"/>
      <c r="M199" s="40"/>
    </row>
    <row r="200" spans="4:13" x14ac:dyDescent="0.25">
      <c r="D200" s="172"/>
      <c r="L200" s="172"/>
      <c r="M200" s="40"/>
    </row>
    <row r="201" spans="4:13" x14ac:dyDescent="0.25">
      <c r="D201" s="172"/>
      <c r="L201" s="172"/>
      <c r="M201" s="40"/>
    </row>
    <row r="202" spans="4:13" x14ac:dyDescent="0.25">
      <c r="D202" s="172"/>
      <c r="L202" s="172"/>
      <c r="M202" s="40"/>
    </row>
    <row r="203" spans="4:13" x14ac:dyDescent="0.25">
      <c r="D203" s="172"/>
      <c r="L203" s="172"/>
      <c r="M203" s="40"/>
    </row>
    <row r="204" spans="4:13" x14ac:dyDescent="0.25">
      <c r="D204" s="172"/>
      <c r="L204" s="172"/>
      <c r="M204" s="40"/>
    </row>
    <row r="205" spans="4:13" x14ac:dyDescent="0.25">
      <c r="D205" s="172"/>
      <c r="L205" s="172"/>
      <c r="M205" s="40"/>
    </row>
    <row r="206" spans="4:13" x14ac:dyDescent="0.25">
      <c r="D206" s="172"/>
      <c r="L206" s="172"/>
      <c r="M206" s="40"/>
    </row>
    <row r="207" spans="4:13" x14ac:dyDescent="0.25">
      <c r="D207" s="172"/>
      <c r="L207" s="172"/>
      <c r="M207" s="40"/>
    </row>
    <row r="208" spans="4:13" x14ac:dyDescent="0.25">
      <c r="D208" s="172"/>
      <c r="L208" s="172"/>
      <c r="M208" s="40"/>
    </row>
    <row r="209" spans="4:13" x14ac:dyDescent="0.25">
      <c r="D209" s="172"/>
      <c r="L209" s="172"/>
      <c r="M209" s="40"/>
    </row>
    <row r="210" spans="4:13" x14ac:dyDescent="0.25">
      <c r="D210" s="172"/>
      <c r="L210" s="172"/>
      <c r="M210" s="40"/>
    </row>
    <row r="211" spans="4:13" x14ac:dyDescent="0.25">
      <c r="D211" s="172"/>
      <c r="L211" s="172"/>
      <c r="M211" s="40"/>
    </row>
    <row r="212" spans="4:13" x14ac:dyDescent="0.25">
      <c r="D212" s="172"/>
      <c r="L212" s="172"/>
      <c r="M212" s="40"/>
    </row>
    <row r="213" spans="4:13" x14ac:dyDescent="0.25">
      <c r="D213" s="172"/>
      <c r="L213" s="172"/>
      <c r="M213" s="40"/>
    </row>
    <row r="214" spans="4:13" x14ac:dyDescent="0.25">
      <c r="D214" s="172"/>
      <c r="L214" s="172"/>
      <c r="M214" s="40"/>
    </row>
    <row r="215" spans="4:13" x14ac:dyDescent="0.25">
      <c r="D215" s="172"/>
      <c r="L215" s="172"/>
      <c r="M215" s="40"/>
    </row>
    <row r="216" spans="4:13" x14ac:dyDescent="0.25">
      <c r="D216" s="172"/>
      <c r="L216" s="172"/>
      <c r="M216" s="40"/>
    </row>
    <row r="217" spans="4:13" x14ac:dyDescent="0.25">
      <c r="D217" s="172"/>
      <c r="L217" s="172"/>
      <c r="M217" s="40"/>
    </row>
    <row r="218" spans="4:13" x14ac:dyDescent="0.25">
      <c r="D218" s="172"/>
      <c r="L218" s="172"/>
      <c r="M218" s="40"/>
    </row>
    <row r="219" spans="4:13" x14ac:dyDescent="0.25">
      <c r="D219" s="172"/>
      <c r="L219" s="172"/>
      <c r="M219" s="40"/>
    </row>
    <row r="220" spans="4:13" x14ac:dyDescent="0.25">
      <c r="D220" s="172"/>
      <c r="L220" s="172"/>
      <c r="M220" s="40"/>
    </row>
    <row r="221" spans="4:13" x14ac:dyDescent="0.25">
      <c r="D221" s="32"/>
      <c r="L221" s="32"/>
      <c r="M221" s="40"/>
    </row>
    <row r="222" spans="4:13" x14ac:dyDescent="0.25">
      <c r="D222" s="172"/>
      <c r="L222" s="172"/>
      <c r="M222" s="40"/>
    </row>
    <row r="223" spans="4:13" x14ac:dyDescent="0.25">
      <c r="D223" s="172"/>
      <c r="L223" s="172"/>
      <c r="M223" s="40"/>
    </row>
    <row r="224" spans="4:13" x14ac:dyDescent="0.25">
      <c r="D224" s="172"/>
      <c r="L224" s="172"/>
      <c r="M224" s="40"/>
    </row>
    <row r="225" spans="4:13" x14ac:dyDescent="0.25">
      <c r="D225" s="172"/>
      <c r="L225" s="172"/>
      <c r="M225" s="40"/>
    </row>
    <row r="226" spans="4:13" x14ac:dyDescent="0.25">
      <c r="D226" s="172"/>
      <c r="L226" s="172"/>
      <c r="M226" s="40"/>
    </row>
    <row r="227" spans="4:13" x14ac:dyDescent="0.25">
      <c r="D227" s="172"/>
      <c r="L227" s="172"/>
      <c r="M227" s="40"/>
    </row>
    <row r="228" spans="4:13" x14ac:dyDescent="0.25">
      <c r="D228" s="172"/>
      <c r="L228" s="172"/>
      <c r="M228" s="40"/>
    </row>
    <row r="229" spans="4:13" x14ac:dyDescent="0.25">
      <c r="D229" s="172"/>
      <c r="L229" s="172"/>
      <c r="M229" s="40"/>
    </row>
    <row r="230" spans="4:13" x14ac:dyDescent="0.25">
      <c r="D230" s="172"/>
      <c r="L230" s="172"/>
      <c r="M230" s="40"/>
    </row>
    <row r="231" spans="4:13" x14ac:dyDescent="0.25">
      <c r="D231" s="172"/>
      <c r="L231" s="172"/>
      <c r="M231" s="40"/>
    </row>
    <row r="232" spans="4:13" x14ac:dyDescent="0.25">
      <c r="D232" s="172"/>
      <c r="L232" s="172"/>
      <c r="M232" s="40"/>
    </row>
    <row r="233" spans="4:13" x14ac:dyDescent="0.25">
      <c r="D233" s="172"/>
      <c r="L233" s="172"/>
      <c r="M233" s="40"/>
    </row>
    <row r="234" spans="4:13" x14ac:dyDescent="0.25">
      <c r="D234" s="172"/>
      <c r="L234" s="172"/>
      <c r="M234" s="40"/>
    </row>
    <row r="235" spans="4:13" x14ac:dyDescent="0.25">
      <c r="D235" s="172"/>
      <c r="L235" s="172"/>
      <c r="M235" s="40"/>
    </row>
    <row r="236" spans="4:13" x14ac:dyDescent="0.25">
      <c r="D236" s="49"/>
      <c r="L236" s="172"/>
      <c r="M236" s="40"/>
    </row>
    <row r="237" spans="4:13" x14ac:dyDescent="0.25">
      <c r="D237" s="49"/>
      <c r="L237" s="172"/>
      <c r="M237" s="40"/>
    </row>
    <row r="238" spans="4:13" x14ac:dyDescent="0.25">
      <c r="D238" s="49"/>
      <c r="L238" s="172"/>
      <c r="M238" s="40"/>
    </row>
    <row r="239" spans="4:13" x14ac:dyDescent="0.25">
      <c r="D239" s="49"/>
      <c r="L239" s="172"/>
      <c r="M239" s="40"/>
    </row>
    <row r="240" spans="4:13" x14ac:dyDescent="0.25">
      <c r="D240" s="172"/>
      <c r="L240" s="172"/>
      <c r="M240" s="40"/>
    </row>
    <row r="241" spans="4:13" x14ac:dyDescent="0.25">
      <c r="D241" s="172"/>
      <c r="L241" s="172"/>
      <c r="M241" s="40"/>
    </row>
    <row r="242" spans="4:13" x14ac:dyDescent="0.25">
      <c r="D242" s="172"/>
      <c r="L242" s="172"/>
      <c r="M242" s="40"/>
    </row>
    <row r="243" spans="4:13" x14ac:dyDescent="0.25">
      <c r="D243" s="172"/>
      <c r="L243" s="172"/>
      <c r="M243" s="40"/>
    </row>
    <row r="244" spans="4:13" x14ac:dyDescent="0.25">
      <c r="D244" s="172"/>
      <c r="L244" s="172"/>
      <c r="M244" s="40"/>
    </row>
    <row r="245" spans="4:13" x14ac:dyDescent="0.25">
      <c r="D245" s="172"/>
      <c r="L245" s="172"/>
      <c r="M245" s="40"/>
    </row>
    <row r="246" spans="4:13" x14ac:dyDescent="0.25">
      <c r="D246" s="172"/>
      <c r="L246" s="172"/>
      <c r="M246" s="40"/>
    </row>
    <row r="247" spans="4:13" x14ac:dyDescent="0.25">
      <c r="D247" s="172"/>
      <c r="L247" s="172"/>
      <c r="M247" s="40"/>
    </row>
    <row r="248" spans="4:13" x14ac:dyDescent="0.25">
      <c r="D248" s="172"/>
      <c r="L248" s="172"/>
      <c r="M248" s="40"/>
    </row>
    <row r="249" spans="4:13" x14ac:dyDescent="0.25">
      <c r="D249" s="172"/>
      <c r="L249" s="172"/>
      <c r="M249" s="40"/>
    </row>
    <row r="250" spans="4:13" x14ac:dyDescent="0.25">
      <c r="D250" s="172"/>
      <c r="L250" s="172"/>
      <c r="M250" s="40"/>
    </row>
    <row r="251" spans="4:13" x14ac:dyDescent="0.25">
      <c r="D251" s="172"/>
      <c r="L251" s="172"/>
      <c r="M251" s="40"/>
    </row>
    <row r="252" spans="4:13" x14ac:dyDescent="0.25">
      <c r="D252" s="172"/>
      <c r="L252" s="172"/>
      <c r="M252" s="40"/>
    </row>
    <row r="253" spans="4:13" x14ac:dyDescent="0.25">
      <c r="D253" s="172"/>
      <c r="L253" s="172"/>
      <c r="M253" s="40"/>
    </row>
    <row r="254" spans="4:13" x14ac:dyDescent="0.25">
      <c r="D254" s="172"/>
      <c r="L254" s="172"/>
      <c r="M254" s="40"/>
    </row>
    <row r="255" spans="4:13" x14ac:dyDescent="0.25">
      <c r="D255" s="172"/>
      <c r="L255" s="172"/>
      <c r="M255" s="40"/>
    </row>
    <row r="256" spans="4:13" x14ac:dyDescent="0.25">
      <c r="D256" s="172"/>
      <c r="L256" s="172"/>
      <c r="M256" s="40"/>
    </row>
    <row r="257" spans="4:13" x14ac:dyDescent="0.25">
      <c r="D257" s="172"/>
      <c r="L257" s="172"/>
      <c r="M257" s="40"/>
    </row>
    <row r="258" spans="4:13" x14ac:dyDescent="0.25">
      <c r="D258" s="172"/>
      <c r="L258" s="172"/>
      <c r="M258" s="40"/>
    </row>
    <row r="259" spans="4:13" x14ac:dyDescent="0.25">
      <c r="D259" s="172"/>
      <c r="L259" s="172"/>
      <c r="M259" s="40"/>
    </row>
    <row r="260" spans="4:13" x14ac:dyDescent="0.25">
      <c r="D260" s="172"/>
      <c r="L260" s="172"/>
      <c r="M260" s="40"/>
    </row>
    <row r="261" spans="4:13" x14ac:dyDescent="0.25">
      <c r="D261" s="172"/>
      <c r="L261" s="172"/>
      <c r="M261" s="40"/>
    </row>
    <row r="262" spans="4:13" x14ac:dyDescent="0.25">
      <c r="D262" s="172"/>
      <c r="L262" s="172"/>
      <c r="M262" s="40"/>
    </row>
    <row r="263" spans="4:13" x14ac:dyDescent="0.25">
      <c r="D263" s="172"/>
      <c r="L263" s="172"/>
      <c r="M263" s="40"/>
    </row>
    <row r="264" spans="4:13" x14ac:dyDescent="0.25">
      <c r="D264" s="172"/>
      <c r="L264" s="172"/>
      <c r="M264" s="40"/>
    </row>
    <row r="265" spans="4:13" x14ac:dyDescent="0.25">
      <c r="D265" s="172"/>
      <c r="L265" s="172"/>
      <c r="M265" s="40"/>
    </row>
    <row r="266" spans="4:13" x14ac:dyDescent="0.25">
      <c r="D266" s="172"/>
      <c r="L266" s="172"/>
      <c r="M266" s="40"/>
    </row>
    <row r="267" spans="4:13" x14ac:dyDescent="0.25">
      <c r="D267" s="172"/>
      <c r="L267" s="172"/>
      <c r="M267" s="40"/>
    </row>
    <row r="268" spans="4:13" x14ac:dyDescent="0.25">
      <c r="D268" s="172"/>
      <c r="L268" s="172"/>
      <c r="M268" s="40"/>
    </row>
    <row r="269" spans="4:13" x14ac:dyDescent="0.25">
      <c r="D269" s="172"/>
      <c r="L269" s="172"/>
      <c r="M269" s="40"/>
    </row>
    <row r="270" spans="4:13" x14ac:dyDescent="0.25">
      <c r="D270" s="172"/>
      <c r="L270" s="172"/>
      <c r="M270" s="40"/>
    </row>
    <row r="271" spans="4:13" x14ac:dyDescent="0.25">
      <c r="D271" s="172"/>
      <c r="L271" s="172"/>
      <c r="M271" s="40"/>
    </row>
    <row r="272" spans="4:13" x14ac:dyDescent="0.25">
      <c r="D272" s="172"/>
      <c r="L272" s="172"/>
      <c r="M272" s="40"/>
    </row>
    <row r="273" spans="4:13" x14ac:dyDescent="0.25">
      <c r="D273" s="172"/>
      <c r="L273" s="172"/>
      <c r="M273" s="40"/>
    </row>
    <row r="274" spans="4:13" x14ac:dyDescent="0.25">
      <c r="D274" s="172"/>
      <c r="L274" s="172"/>
      <c r="M274" s="40"/>
    </row>
    <row r="275" spans="4:13" x14ac:dyDescent="0.25">
      <c r="D275" s="172"/>
      <c r="L275" s="172"/>
      <c r="M275" s="40"/>
    </row>
    <row r="276" spans="4:13" x14ac:dyDescent="0.25">
      <c r="D276" s="172"/>
      <c r="L276" s="172"/>
      <c r="M276" s="40"/>
    </row>
    <row r="277" spans="4:13" x14ac:dyDescent="0.25">
      <c r="D277" s="172"/>
      <c r="L277" s="172"/>
      <c r="M277" s="40"/>
    </row>
    <row r="278" spans="4:13" x14ac:dyDescent="0.25">
      <c r="D278" s="172"/>
      <c r="L278" s="172"/>
      <c r="M278" s="40"/>
    </row>
    <row r="279" spans="4:13" x14ac:dyDescent="0.25">
      <c r="D279" s="172"/>
      <c r="L279" s="172"/>
      <c r="M279" s="40"/>
    </row>
    <row r="280" spans="4:13" x14ac:dyDescent="0.25">
      <c r="D280" s="172"/>
      <c r="L280" s="172"/>
      <c r="M280" s="40"/>
    </row>
    <row r="281" spans="4:13" x14ac:dyDescent="0.25">
      <c r="D281" s="172"/>
      <c r="L281" s="172"/>
      <c r="M281" s="40"/>
    </row>
    <row r="282" spans="4:13" x14ac:dyDescent="0.25">
      <c r="D282" s="172"/>
      <c r="L282" s="172"/>
      <c r="M282" s="40"/>
    </row>
    <row r="283" spans="4:13" x14ac:dyDescent="0.25">
      <c r="D283" s="172"/>
      <c r="L283" s="172"/>
      <c r="M283" s="40"/>
    </row>
    <row r="284" spans="4:13" x14ac:dyDescent="0.25">
      <c r="D284" s="172"/>
      <c r="L284" s="172"/>
      <c r="M284" s="40"/>
    </row>
    <row r="285" spans="4:13" x14ac:dyDescent="0.25">
      <c r="D285" s="172"/>
      <c r="L285" s="172"/>
      <c r="M285" s="40"/>
    </row>
    <row r="286" spans="4:13" x14ac:dyDescent="0.25">
      <c r="D286" s="172"/>
      <c r="L286" s="172"/>
      <c r="M286" s="40"/>
    </row>
    <row r="287" spans="4:13" x14ac:dyDescent="0.25">
      <c r="D287" s="172"/>
      <c r="L287" s="172"/>
      <c r="M287" s="40"/>
    </row>
    <row r="288" spans="4:13" x14ac:dyDescent="0.25">
      <c r="D288" s="172"/>
      <c r="L288" s="172"/>
      <c r="M288" s="40"/>
    </row>
    <row r="289" spans="4:13" x14ac:dyDescent="0.25">
      <c r="D289" s="172"/>
      <c r="L289" s="172"/>
      <c r="M289" s="40"/>
    </row>
    <row r="290" spans="4:13" x14ac:dyDescent="0.25">
      <c r="D290" s="172"/>
      <c r="L290" s="172"/>
      <c r="M290" s="40"/>
    </row>
    <row r="291" spans="4:13" x14ac:dyDescent="0.25">
      <c r="D291" s="32"/>
      <c r="L291" s="32"/>
      <c r="M291" s="40"/>
    </row>
    <row r="292" spans="4:13" x14ac:dyDescent="0.25">
      <c r="D292" s="172"/>
      <c r="L292" s="172"/>
      <c r="M292" s="40"/>
    </row>
    <row r="293" spans="4:13" x14ac:dyDescent="0.25">
      <c r="D293" s="172"/>
      <c r="L293" s="172"/>
      <c r="M293" s="40"/>
    </row>
    <row r="294" spans="4:13" x14ac:dyDescent="0.25">
      <c r="D294" s="172"/>
      <c r="L294" s="172"/>
      <c r="M294" s="40"/>
    </row>
    <row r="295" spans="4:13" x14ac:dyDescent="0.25">
      <c r="D295" s="172"/>
      <c r="L295" s="172"/>
      <c r="M295" s="40"/>
    </row>
    <row r="296" spans="4:13" x14ac:dyDescent="0.25">
      <c r="D296" s="172"/>
      <c r="L296" s="172"/>
      <c r="M296" s="40"/>
    </row>
    <row r="297" spans="4:13" x14ac:dyDescent="0.25">
      <c r="D297" s="172"/>
      <c r="L297" s="172"/>
      <c r="M297" s="40"/>
    </row>
    <row r="298" spans="4:13" x14ac:dyDescent="0.25">
      <c r="D298" s="172"/>
      <c r="L298" s="172"/>
      <c r="M298" s="40"/>
    </row>
    <row r="299" spans="4:13" x14ac:dyDescent="0.25">
      <c r="D299" s="172"/>
      <c r="L299" s="172"/>
      <c r="M299" s="40"/>
    </row>
    <row r="300" spans="4:13" x14ac:dyDescent="0.25">
      <c r="D300" s="172"/>
      <c r="L300" s="172"/>
      <c r="M300" s="40"/>
    </row>
    <row r="301" spans="4:13" x14ac:dyDescent="0.25">
      <c r="D301" s="172"/>
      <c r="L301" s="172"/>
      <c r="M301" s="40"/>
    </row>
    <row r="302" spans="4:13" x14ac:dyDescent="0.25">
      <c r="D302" s="172"/>
      <c r="L302" s="172"/>
      <c r="M302" s="40"/>
    </row>
    <row r="303" spans="4:13" x14ac:dyDescent="0.25">
      <c r="D303" s="172"/>
      <c r="L303" s="172"/>
      <c r="M303" s="40"/>
    </row>
    <row r="304" spans="4:13" x14ac:dyDescent="0.25">
      <c r="D304" s="172"/>
      <c r="L304" s="172"/>
      <c r="M304" s="40"/>
    </row>
    <row r="305" spans="4:13" x14ac:dyDescent="0.25">
      <c r="D305" s="172"/>
      <c r="L305" s="172"/>
      <c r="M305" s="40"/>
    </row>
    <row r="306" spans="4:13" x14ac:dyDescent="0.25">
      <c r="D306" s="172"/>
      <c r="L306" s="172"/>
      <c r="M306" s="40"/>
    </row>
    <row r="307" spans="4:13" x14ac:dyDescent="0.25">
      <c r="D307" s="172"/>
      <c r="L307" s="172"/>
      <c r="M307" s="40"/>
    </row>
    <row r="308" spans="4:13" x14ac:dyDescent="0.25">
      <c r="D308" s="172"/>
      <c r="L308" s="172"/>
      <c r="M308" s="40"/>
    </row>
    <row r="309" spans="4:13" x14ac:dyDescent="0.25">
      <c r="D309" s="172"/>
      <c r="L309" s="172"/>
      <c r="M309" s="40"/>
    </row>
    <row r="310" spans="4:13" x14ac:dyDescent="0.25">
      <c r="D310" s="172"/>
      <c r="L310" s="172"/>
      <c r="M310" s="40"/>
    </row>
    <row r="311" spans="4:13" x14ac:dyDescent="0.25">
      <c r="D311" s="172"/>
      <c r="L311" s="172"/>
      <c r="M311" s="40"/>
    </row>
    <row r="312" spans="4:13" x14ac:dyDescent="0.25">
      <c r="D312" s="172"/>
      <c r="L312" s="172"/>
      <c r="M312" s="40"/>
    </row>
    <row r="313" spans="4:13" x14ac:dyDescent="0.25">
      <c r="D313" s="172"/>
      <c r="L313" s="172"/>
      <c r="M313" s="40"/>
    </row>
    <row r="314" spans="4:13" x14ac:dyDescent="0.25">
      <c r="D314" s="172"/>
      <c r="L314" s="172"/>
      <c r="M314" s="40"/>
    </row>
    <row r="315" spans="4:13" x14ac:dyDescent="0.25">
      <c r="D315" s="172"/>
      <c r="L315" s="172"/>
      <c r="M315" s="40"/>
    </row>
    <row r="316" spans="4:13" x14ac:dyDescent="0.25">
      <c r="D316" s="172"/>
      <c r="L316" s="172"/>
      <c r="M316" s="40"/>
    </row>
    <row r="317" spans="4:13" x14ac:dyDescent="0.25">
      <c r="D317" s="172"/>
      <c r="L317" s="172"/>
      <c r="M317" s="40"/>
    </row>
    <row r="318" spans="4:13" x14ac:dyDescent="0.25">
      <c r="D318" s="172"/>
      <c r="L318" s="172"/>
      <c r="M318" s="40"/>
    </row>
    <row r="319" spans="4:13" x14ac:dyDescent="0.25">
      <c r="D319" s="172"/>
      <c r="L319" s="172"/>
      <c r="M319" s="40"/>
    </row>
    <row r="320" spans="4:13" x14ac:dyDescent="0.25">
      <c r="D320" s="172"/>
      <c r="L320" s="172"/>
      <c r="M320" s="40"/>
    </row>
    <row r="321" spans="4:13" x14ac:dyDescent="0.25">
      <c r="D321" s="172"/>
      <c r="L321" s="172"/>
      <c r="M321" s="40"/>
    </row>
    <row r="322" spans="4:13" x14ac:dyDescent="0.25">
      <c r="D322" s="172"/>
      <c r="L322" s="172"/>
      <c r="M322" s="40"/>
    </row>
    <row r="323" spans="4:13" x14ac:dyDescent="0.25">
      <c r="D323" s="172"/>
      <c r="L323" s="172"/>
      <c r="M323" s="40"/>
    </row>
    <row r="324" spans="4:13" x14ac:dyDescent="0.25">
      <c r="D324" s="172"/>
      <c r="L324" s="172"/>
      <c r="M324" s="40"/>
    </row>
    <row r="325" spans="4:13" x14ac:dyDescent="0.25">
      <c r="D325" s="172"/>
      <c r="L325" s="172"/>
      <c r="M325" s="40"/>
    </row>
    <row r="326" spans="4:13" x14ac:dyDescent="0.25">
      <c r="D326" s="172"/>
      <c r="L326" s="172"/>
      <c r="M326" s="40"/>
    </row>
    <row r="327" spans="4:13" x14ac:dyDescent="0.25">
      <c r="D327" s="172"/>
      <c r="L327" s="172"/>
      <c r="M327" s="40"/>
    </row>
    <row r="328" spans="4:13" x14ac:dyDescent="0.25">
      <c r="D328" s="172"/>
      <c r="L328" s="172"/>
      <c r="M328" s="40"/>
    </row>
    <row r="329" spans="4:13" x14ac:dyDescent="0.25">
      <c r="D329" s="172"/>
      <c r="L329" s="172"/>
      <c r="M329" s="40"/>
    </row>
    <row r="330" spans="4:13" x14ac:dyDescent="0.25">
      <c r="D330" s="172"/>
      <c r="L330" s="172"/>
      <c r="M330" s="40"/>
    </row>
    <row r="331" spans="4:13" x14ac:dyDescent="0.25">
      <c r="D331" s="172"/>
      <c r="L331" s="172"/>
      <c r="M331" s="40"/>
    </row>
    <row r="332" spans="4:13" x14ac:dyDescent="0.25">
      <c r="D332" s="172"/>
      <c r="L332" s="172"/>
      <c r="M332" s="40"/>
    </row>
    <row r="333" spans="4:13" x14ac:dyDescent="0.25">
      <c r="D333" s="172"/>
      <c r="L333" s="172"/>
      <c r="M333" s="40"/>
    </row>
    <row r="334" spans="4:13" x14ac:dyDescent="0.25">
      <c r="D334" s="172"/>
      <c r="L334" s="172"/>
      <c r="M334" s="40"/>
    </row>
    <row r="335" spans="4:13" x14ac:dyDescent="0.25">
      <c r="D335" s="172"/>
      <c r="L335" s="172"/>
      <c r="M335" s="40"/>
    </row>
    <row r="336" spans="4:13" x14ac:dyDescent="0.25">
      <c r="D336" s="172"/>
      <c r="L336" s="172"/>
      <c r="M336" s="40"/>
    </row>
    <row r="337" spans="4:13" x14ac:dyDescent="0.25">
      <c r="D337" s="172"/>
      <c r="L337" s="172"/>
      <c r="M337" s="40"/>
    </row>
    <row r="338" spans="4:13" x14ac:dyDescent="0.25">
      <c r="D338" s="172"/>
      <c r="L338" s="172"/>
      <c r="M338" s="40"/>
    </row>
    <row r="339" spans="4:13" x14ac:dyDescent="0.25">
      <c r="D339" s="172"/>
      <c r="L339" s="172"/>
      <c r="M339" s="40"/>
    </row>
    <row r="340" spans="4:13" x14ac:dyDescent="0.25">
      <c r="D340" s="172"/>
      <c r="L340" s="172"/>
      <c r="M340" s="40"/>
    </row>
    <row r="341" spans="4:13" x14ac:dyDescent="0.25">
      <c r="D341" s="172"/>
      <c r="L341" s="172"/>
      <c r="M341" s="40"/>
    </row>
    <row r="342" spans="4:13" x14ac:dyDescent="0.25">
      <c r="D342" s="172"/>
      <c r="L342" s="172"/>
      <c r="M342" s="40"/>
    </row>
    <row r="343" spans="4:13" x14ac:dyDescent="0.25">
      <c r="D343" s="172"/>
      <c r="L343" s="172"/>
      <c r="M343" s="40"/>
    </row>
    <row r="344" spans="4:13" x14ac:dyDescent="0.25">
      <c r="D344" s="172"/>
      <c r="L344" s="172"/>
      <c r="M344" s="40"/>
    </row>
    <row r="345" spans="4:13" x14ac:dyDescent="0.25">
      <c r="D345" s="172"/>
      <c r="L345" s="172"/>
      <c r="M345" s="40"/>
    </row>
    <row r="346" spans="4:13" x14ac:dyDescent="0.25">
      <c r="D346" s="172"/>
      <c r="L346" s="172"/>
      <c r="M346" s="40"/>
    </row>
    <row r="347" spans="4:13" x14ac:dyDescent="0.25">
      <c r="D347" s="172"/>
      <c r="L347" s="172"/>
      <c r="M347" s="40"/>
    </row>
    <row r="348" spans="4:13" x14ac:dyDescent="0.25">
      <c r="D348" s="172"/>
      <c r="L348" s="172"/>
      <c r="M348" s="40"/>
    </row>
    <row r="349" spans="4:13" x14ac:dyDescent="0.25">
      <c r="D349" s="172"/>
      <c r="L349" s="172"/>
      <c r="M349" s="40"/>
    </row>
    <row r="350" spans="4:13" x14ac:dyDescent="0.25">
      <c r="D350" s="172"/>
      <c r="L350" s="172"/>
      <c r="M350" s="40"/>
    </row>
    <row r="351" spans="4:13" x14ac:dyDescent="0.25">
      <c r="D351" s="172"/>
      <c r="L351" s="172"/>
      <c r="M351" s="40"/>
    </row>
    <row r="352" spans="4:13" x14ac:dyDescent="0.25">
      <c r="D352" s="172"/>
      <c r="L352" s="172"/>
      <c r="M352" s="40"/>
    </row>
    <row r="353" spans="4:13" x14ac:dyDescent="0.25">
      <c r="D353" s="172"/>
      <c r="L353" s="172"/>
      <c r="M353" s="40"/>
    </row>
    <row r="354" spans="4:13" x14ac:dyDescent="0.25">
      <c r="D354" s="172"/>
      <c r="L354" s="172"/>
      <c r="M354" s="40"/>
    </row>
    <row r="355" spans="4:13" x14ac:dyDescent="0.25">
      <c r="D355" s="172"/>
      <c r="L355" s="172"/>
      <c r="M355" s="40"/>
    </row>
    <row r="356" spans="4:13" x14ac:dyDescent="0.25">
      <c r="D356" s="172"/>
      <c r="L356" s="172"/>
      <c r="M356" s="40"/>
    </row>
    <row r="357" spans="4:13" x14ac:dyDescent="0.25">
      <c r="D357" s="172"/>
      <c r="L357" s="172"/>
      <c r="M357" s="40"/>
    </row>
    <row r="358" spans="4:13" x14ac:dyDescent="0.25">
      <c r="D358" s="172"/>
      <c r="L358" s="172"/>
      <c r="M358" s="40"/>
    </row>
    <row r="359" spans="4:13" x14ac:dyDescent="0.25">
      <c r="D359" s="172"/>
      <c r="L359" s="172"/>
      <c r="M359" s="40"/>
    </row>
    <row r="360" spans="4:13" x14ac:dyDescent="0.25">
      <c r="D360" s="172"/>
      <c r="L360" s="172"/>
      <c r="M360" s="40"/>
    </row>
    <row r="361" spans="4:13" x14ac:dyDescent="0.25">
      <c r="D361" s="172"/>
      <c r="L361" s="172"/>
      <c r="M361" s="40"/>
    </row>
    <row r="362" spans="4:13" x14ac:dyDescent="0.25">
      <c r="D362" s="172"/>
      <c r="L362" s="172"/>
      <c r="M362" s="40"/>
    </row>
    <row r="363" spans="4:13" x14ac:dyDescent="0.25">
      <c r="D363" s="172"/>
      <c r="L363" s="172"/>
      <c r="M363" s="40"/>
    </row>
    <row r="364" spans="4:13" x14ac:dyDescent="0.25">
      <c r="D364" s="172"/>
      <c r="L364" s="172"/>
      <c r="M364" s="40"/>
    </row>
    <row r="365" spans="4:13" x14ac:dyDescent="0.25">
      <c r="D365" s="172"/>
      <c r="L365" s="172"/>
      <c r="M365" s="40"/>
    </row>
    <row r="366" spans="4:13" x14ac:dyDescent="0.25">
      <c r="D366" s="172"/>
      <c r="L366" s="172"/>
      <c r="M366" s="40"/>
    </row>
    <row r="367" spans="4:13" x14ac:dyDescent="0.25">
      <c r="D367" s="172"/>
      <c r="L367" s="172"/>
      <c r="M367" s="40"/>
    </row>
    <row r="368" spans="4:13" x14ac:dyDescent="0.25">
      <c r="D368" s="172"/>
      <c r="L368" s="172"/>
      <c r="M368" s="40"/>
    </row>
    <row r="369" spans="4:13" x14ac:dyDescent="0.25">
      <c r="D369" s="172"/>
      <c r="L369" s="172"/>
      <c r="M369" s="40"/>
    </row>
    <row r="370" spans="4:13" x14ac:dyDescent="0.25">
      <c r="D370" s="172"/>
      <c r="L370" s="172"/>
      <c r="M370" s="40"/>
    </row>
    <row r="371" spans="4:13" x14ac:dyDescent="0.25">
      <c r="D371" s="172"/>
      <c r="L371" s="172"/>
      <c r="M371" s="40"/>
    </row>
    <row r="372" spans="4:13" x14ac:dyDescent="0.25">
      <c r="D372" s="172"/>
      <c r="L372" s="172"/>
      <c r="M372" s="40"/>
    </row>
    <row r="373" spans="4:13" x14ac:dyDescent="0.25">
      <c r="D373" s="172"/>
      <c r="L373" s="172"/>
      <c r="M373" s="40"/>
    </row>
    <row r="374" spans="4:13" x14ac:dyDescent="0.25">
      <c r="D374" s="172"/>
      <c r="L374" s="172"/>
      <c r="M374" s="40"/>
    </row>
    <row r="375" spans="4:13" x14ac:dyDescent="0.25">
      <c r="D375" s="172"/>
      <c r="L375" s="172"/>
      <c r="M375" s="40"/>
    </row>
    <row r="376" spans="4:13" x14ac:dyDescent="0.25">
      <c r="D376" s="172"/>
      <c r="L376" s="172"/>
      <c r="M376" s="40"/>
    </row>
    <row r="377" spans="4:13" x14ac:dyDescent="0.25">
      <c r="D377" s="172"/>
      <c r="L377" s="172"/>
      <c r="M377" s="40"/>
    </row>
    <row r="378" spans="4:13" x14ac:dyDescent="0.25">
      <c r="D378" s="172"/>
      <c r="L378" s="172"/>
      <c r="M378" s="40"/>
    </row>
    <row r="379" spans="4:13" x14ac:dyDescent="0.25">
      <c r="D379" s="172"/>
      <c r="L379" s="172"/>
      <c r="M379" s="40"/>
    </row>
    <row r="380" spans="4:13" x14ac:dyDescent="0.25">
      <c r="D380" s="172"/>
      <c r="L380" s="172"/>
      <c r="M380" s="40"/>
    </row>
    <row r="381" spans="4:13" x14ac:dyDescent="0.25">
      <c r="D381" s="172"/>
      <c r="L381" s="172"/>
      <c r="M381" s="40"/>
    </row>
    <row r="382" spans="4:13" x14ac:dyDescent="0.25">
      <c r="D382" s="172"/>
      <c r="L382" s="172"/>
      <c r="M382" s="40"/>
    </row>
    <row r="383" spans="4:13" x14ac:dyDescent="0.25">
      <c r="D383" s="172"/>
      <c r="L383" s="172"/>
      <c r="M383" s="40"/>
    </row>
    <row r="384" spans="4:13" x14ac:dyDescent="0.25">
      <c r="D384" s="172"/>
      <c r="L384" s="172"/>
      <c r="M384" s="40"/>
    </row>
    <row r="385" spans="4:13" x14ac:dyDescent="0.25">
      <c r="D385" s="172"/>
      <c r="L385" s="172"/>
      <c r="M385" s="40"/>
    </row>
    <row r="386" spans="4:13" x14ac:dyDescent="0.25">
      <c r="D386" s="172"/>
      <c r="L386" s="172"/>
      <c r="M386" s="40"/>
    </row>
    <row r="387" spans="4:13" x14ac:dyDescent="0.25">
      <c r="D387" s="172"/>
      <c r="L387" s="172"/>
      <c r="M387" s="40"/>
    </row>
    <row r="388" spans="4:13" x14ac:dyDescent="0.25">
      <c r="D388" s="172"/>
      <c r="L388" s="172"/>
      <c r="M388" s="40"/>
    </row>
    <row r="389" spans="4:13" x14ac:dyDescent="0.25">
      <c r="D389" s="172"/>
      <c r="L389" s="172"/>
      <c r="M389" s="40"/>
    </row>
    <row r="390" spans="4:13" x14ac:dyDescent="0.25">
      <c r="D390" s="172"/>
      <c r="L390" s="172"/>
      <c r="M390" s="40"/>
    </row>
    <row r="391" spans="4:13" x14ac:dyDescent="0.25">
      <c r="D391" s="172"/>
      <c r="L391" s="172"/>
      <c r="M391" s="40"/>
    </row>
    <row r="392" spans="4:13" x14ac:dyDescent="0.25">
      <c r="D392" s="172"/>
      <c r="L392" s="172"/>
      <c r="M392" s="40"/>
    </row>
    <row r="393" spans="4:13" x14ac:dyDescent="0.25">
      <c r="D393" s="172"/>
      <c r="L393" s="172"/>
      <c r="M393" s="40"/>
    </row>
    <row r="394" spans="4:13" x14ac:dyDescent="0.25">
      <c r="D394" s="172"/>
      <c r="L394" s="172"/>
      <c r="M394" s="40"/>
    </row>
    <row r="395" spans="4:13" x14ac:dyDescent="0.25">
      <c r="D395" s="172"/>
      <c r="L395" s="172"/>
      <c r="M395" s="40"/>
    </row>
    <row r="396" spans="4:13" x14ac:dyDescent="0.25">
      <c r="D396" s="172"/>
      <c r="L396" s="172"/>
      <c r="M396" s="40"/>
    </row>
    <row r="397" spans="4:13" x14ac:dyDescent="0.25">
      <c r="D397" s="172"/>
      <c r="L397" s="172"/>
      <c r="M397" s="40"/>
    </row>
    <row r="398" spans="4:13" x14ac:dyDescent="0.25">
      <c r="D398" s="172"/>
      <c r="L398" s="172"/>
      <c r="M398" s="40"/>
    </row>
    <row r="399" spans="4:13" x14ac:dyDescent="0.25">
      <c r="D399" s="172"/>
      <c r="L399" s="172"/>
      <c r="M399" s="40"/>
    </row>
  </sheetData>
  <autoFilter ref="A2:L99"/>
  <dataConsolidate>
    <dataRefs count="1">
      <dataRef ref="A34:G39" sheet="Consolidation"/>
    </dataRefs>
  </dataConsolidate>
  <mergeCells count="1">
    <mergeCell ref="A1:J1"/>
  </mergeCells>
  <pageMargins left="0.23622047244094491" right="0.23622047244094491" top="0.74803149606299213" bottom="0.74803149606299213" header="0.31496062992125984" footer="0.31496062992125984"/>
  <pageSetup paperSize="9" scale="48" fitToHeight="0" orientation="landscape" r:id="rId1"/>
  <headerFooter alignWithMargins="0">
    <oddHeader>&amp;L&amp;12LIVRE 2 - CONTROLE DES MISSIONS NON PIE 2018&amp;RCTR-CSR</oddHeader>
    <oddFooter>&amp;C&amp;A&amp;R&amp;P/&amp;N</oddFooter>
  </headerFooter>
  <rowBreaks count="1" manualBreakCount="1">
    <brk id="19" max="7" man="1"/>
  </rowBreaks>
  <extLst>
    <ext xmlns:x14="http://schemas.microsoft.com/office/spreadsheetml/2009/9/main" uri="{78C0D931-6437-407d-A8EE-F0AAD7539E65}">
      <x14:conditionalFormattings>
        <x14:conditionalFormatting xmlns:xm="http://schemas.microsoft.com/office/excel/2006/main">
          <x14:cfRule type="expression" priority="106" id="{17976197-9280-43F7-B944-73B0A212F228}">
            <xm:f>AND($C$4=Formules!$B$136,$E$4="Oui")</xm:f>
            <x14:dxf>
              <fill>
                <patternFill patternType="gray0625">
                  <bgColor theme="0" tint="-0.24994659260841701"/>
                </patternFill>
              </fill>
            </x14:dxf>
          </x14:cfRule>
          <xm:sqref>A6:C11 E6:E11</xm:sqref>
        </x14:conditionalFormatting>
        <x14:conditionalFormatting xmlns:xm="http://schemas.microsoft.com/office/excel/2006/main">
          <x14:cfRule type="expression" priority="107" id="{457B1D86-8C51-44D0-A5D5-E34068F6274F}">
            <xm:f>'Infos clés'!$K$108=FALSE</xm:f>
            <x14:dxf>
              <fill>
                <patternFill patternType="gray0625">
                  <fgColor auto="1"/>
                  <bgColor theme="0" tint="-0.24994659260841701"/>
                </patternFill>
              </fill>
            </x14:dxf>
          </x14:cfRule>
          <xm:sqref>A4:C11 A13:C13 A25:C27 A35:C37 A39:C39 A41:C42 A48:C48 A69:C69 A74:C75 A77:C77 E25:E27 E21:E23 E15:E19 E13 E4:E11 A15:C18 A21:C23 A44:C46 A29:C33 E29:E33 A59 C59 A62 C62 A65 C65 A71:C71 A57:C58 A60:C61 E35:E37 E39 E41:E42 E44:E46 E48 A50:C55 E50:E55 E57:E65 E67:E72 E74:E75 E77 A63:C64 A67:A68 C67:C68 A72 C72 E80 A78:A80 C79:C80 A82:C83 E82:E93 D82:D84 A86:C87 A84:A85 C84:C85 D86:D88 A91:C93 A88:A90 C88:C90 A19 C19</xm:sqref>
        </x14:conditionalFormatting>
        <x14:conditionalFormatting xmlns:xm="http://schemas.microsoft.com/office/excel/2006/main">
          <x14:cfRule type="expression" priority="104" id="{08A34180-F7F9-46DD-B14B-D9B8347C74A3}">
            <xm:f>AND($C$4=Formules!$B$136,OR($E$4="Non",$E$4="N/A"))</xm:f>
            <x14:dxf>
              <fill>
                <patternFill patternType="gray0625">
                  <bgColor theme="0" tint="-0.24994659260841701"/>
                </patternFill>
              </fill>
            </x14:dxf>
          </x14:cfRule>
          <xm:sqref>A13:C13 A25:C27 A35:C37 A39:C39 A41:C42 A69:C69 A74:C75 A77:C77 E25:E27 E21:E23 E15:E19 E13 A48:C48 A15:C18 A21:C23 A44:C46 A29:C33 E29:E33 A59 C59 A62 C62 A65 C65 A71:C71 A57:C58 A60:C61 E35:E37 E39 E41:E42 E44:E46 E48 A50:C55 E50:E55 E57:E65 E67:E72 E74:E75 E77 A63:C64 A67:A68 C67:C68 A72 C72 E80 A78:A80 A82:C83 E82:E93 D82:D84 A86:C87 A84:A85 C84:C85 D86:D88 A91:C93 A88:A90 C88:C90 A19 C19 C79:D80</xm:sqref>
        </x14:conditionalFormatting>
        <x14:conditionalFormatting xmlns:xm="http://schemas.microsoft.com/office/excel/2006/main">
          <x14:cfRule type="expression" priority="103" id="{B60DE10F-ACDF-4490-94C6-7B4B70E47704}">
            <xm:f>'Infos clés'!$K$108=FALSE</xm:f>
            <x14:dxf>
              <fill>
                <patternFill patternType="gray0625">
                  <fgColor auto="1"/>
                  <bgColor theme="0" tint="-0.24994659260841701"/>
                </patternFill>
              </fill>
            </x14:dxf>
          </x14:cfRule>
          <xm:sqref>A70:C70</xm:sqref>
        </x14:conditionalFormatting>
        <x14:conditionalFormatting xmlns:xm="http://schemas.microsoft.com/office/excel/2006/main">
          <x14:cfRule type="expression" priority="102" id="{3BEB221A-6B61-4F3E-9016-5A6FCABB9561}">
            <xm:f>AND($C$4=Formules!$B$136,OR($E$4="Non",$E$4="N/A"))</xm:f>
            <x14:dxf>
              <fill>
                <patternFill patternType="gray0625">
                  <bgColor theme="0" tint="-0.24994659260841701"/>
                </patternFill>
              </fill>
            </x14:dxf>
          </x14:cfRule>
          <xm:sqref>A70:C70</xm:sqref>
        </x14:conditionalFormatting>
        <x14:conditionalFormatting xmlns:xm="http://schemas.microsoft.com/office/excel/2006/main">
          <x14:cfRule type="expression" priority="101" id="{010C77AF-76EF-4EA6-9A43-233D2FD15561}">
            <xm:f>'Infos clés'!$K$108=FALSE</xm:f>
            <x14:dxf>
              <fill>
                <patternFill patternType="gray0625">
                  <fgColor auto="1"/>
                  <bgColor theme="0" tint="-0.24994659260841701"/>
                </patternFill>
              </fill>
            </x14:dxf>
          </x14:cfRule>
          <xm:sqref>B59</xm:sqref>
        </x14:conditionalFormatting>
        <x14:conditionalFormatting xmlns:xm="http://schemas.microsoft.com/office/excel/2006/main">
          <x14:cfRule type="expression" priority="100" id="{66522469-E254-4D1A-B842-C01840AF44BA}">
            <xm:f>AND($C$4=Formules!$B$136,OR($E$4="Non",$E$4="N/A"))</xm:f>
            <x14:dxf>
              <fill>
                <patternFill patternType="gray0625">
                  <bgColor theme="0" tint="-0.24994659260841701"/>
                </patternFill>
              </fill>
            </x14:dxf>
          </x14:cfRule>
          <xm:sqref>B59</xm:sqref>
        </x14:conditionalFormatting>
        <x14:conditionalFormatting xmlns:xm="http://schemas.microsoft.com/office/excel/2006/main">
          <x14:cfRule type="expression" priority="99" id="{EE3A99C0-7686-4848-B8F6-3320BD34355B}">
            <xm:f>'Infos clés'!$K$108=FALSE</xm:f>
            <x14:dxf>
              <fill>
                <patternFill patternType="gray0625">
                  <fgColor auto="1"/>
                  <bgColor theme="0" tint="-0.24994659260841701"/>
                </patternFill>
              </fill>
            </x14:dxf>
          </x14:cfRule>
          <xm:sqref>B62</xm:sqref>
        </x14:conditionalFormatting>
        <x14:conditionalFormatting xmlns:xm="http://schemas.microsoft.com/office/excel/2006/main">
          <x14:cfRule type="expression" priority="98" id="{9AAEC57C-59DF-422A-9E45-B76E7F6B4478}">
            <xm:f>AND($C$4=Formules!$B$136,OR($E$4="Non",$E$4="N/A"))</xm:f>
            <x14:dxf>
              <fill>
                <patternFill patternType="gray0625">
                  <bgColor theme="0" tint="-0.24994659260841701"/>
                </patternFill>
              </fill>
            </x14:dxf>
          </x14:cfRule>
          <xm:sqref>B62</xm:sqref>
        </x14:conditionalFormatting>
        <x14:conditionalFormatting xmlns:xm="http://schemas.microsoft.com/office/excel/2006/main">
          <x14:cfRule type="expression" priority="97" id="{CDE85B4B-A3AE-4A04-A499-C7B014E85841}">
            <xm:f>'Infos clés'!$K$108=FALSE</xm:f>
            <x14:dxf>
              <fill>
                <patternFill patternType="gray0625">
                  <fgColor auto="1"/>
                  <bgColor theme="0" tint="-0.24994659260841701"/>
                </patternFill>
              </fill>
            </x14:dxf>
          </x14:cfRule>
          <xm:sqref>B65</xm:sqref>
        </x14:conditionalFormatting>
        <x14:conditionalFormatting xmlns:xm="http://schemas.microsoft.com/office/excel/2006/main">
          <x14:cfRule type="expression" priority="96" id="{5C8BBCF2-CF59-4279-BEBB-994C6EB761CD}">
            <xm:f>AND($C$4=Formules!$B$136,OR($E$4="Non",$E$4="N/A"))</xm:f>
            <x14:dxf>
              <fill>
                <patternFill patternType="gray0625">
                  <bgColor theme="0" tint="-0.24994659260841701"/>
                </patternFill>
              </fill>
            </x14:dxf>
          </x14:cfRule>
          <xm:sqref>B65</xm:sqref>
        </x14:conditionalFormatting>
        <x14:conditionalFormatting xmlns:xm="http://schemas.microsoft.com/office/excel/2006/main">
          <x14:cfRule type="expression" priority="95" id="{5F076BC4-3208-4BE4-94B3-A5CFF7050B2B}">
            <xm:f>'Infos clés'!$K$108=FALSE</xm:f>
            <x14:dxf>
              <fill>
                <patternFill patternType="gray0625">
                  <fgColor auto="1"/>
                  <bgColor theme="0" tint="-0.24994659260841701"/>
                </patternFill>
              </fill>
            </x14:dxf>
          </x14:cfRule>
          <xm:sqref>B67</xm:sqref>
        </x14:conditionalFormatting>
        <x14:conditionalFormatting xmlns:xm="http://schemas.microsoft.com/office/excel/2006/main">
          <x14:cfRule type="expression" priority="94" id="{A48B1449-1877-4BE1-8D81-6DA20E901A7B}">
            <xm:f>AND($C$4=Formules!$B$136,OR($E$4="Non",$E$4="N/A"))</xm:f>
            <x14:dxf>
              <fill>
                <patternFill patternType="gray0625">
                  <bgColor theme="0" tint="-0.24994659260841701"/>
                </patternFill>
              </fill>
            </x14:dxf>
          </x14:cfRule>
          <xm:sqref>B67</xm:sqref>
        </x14:conditionalFormatting>
        <x14:conditionalFormatting xmlns:xm="http://schemas.microsoft.com/office/excel/2006/main">
          <x14:cfRule type="expression" priority="93" id="{8D86178C-5F51-40B3-BC6F-EC6EE4F34510}">
            <xm:f>'Infos clés'!$K$108=FALSE</xm:f>
            <x14:dxf>
              <fill>
                <patternFill patternType="gray0625">
                  <fgColor auto="1"/>
                  <bgColor theme="0" tint="-0.24994659260841701"/>
                </patternFill>
              </fill>
            </x14:dxf>
          </x14:cfRule>
          <xm:sqref>D13</xm:sqref>
        </x14:conditionalFormatting>
        <x14:conditionalFormatting xmlns:xm="http://schemas.microsoft.com/office/excel/2006/main">
          <x14:cfRule type="expression" priority="92" id="{B670537B-00DA-4EAD-895A-D050308E3A1C}">
            <xm:f>AND($C$4=Formules!$B$136,OR($E$4="Non",$E$4="N/A"))</xm:f>
            <x14:dxf>
              <fill>
                <patternFill patternType="gray0625">
                  <bgColor theme="0" tint="-0.24994659260841701"/>
                </patternFill>
              </fill>
            </x14:dxf>
          </x14:cfRule>
          <xm:sqref>D13</xm:sqref>
        </x14:conditionalFormatting>
        <x14:conditionalFormatting xmlns:xm="http://schemas.microsoft.com/office/excel/2006/main">
          <x14:cfRule type="expression" priority="91" id="{F551D6E9-8A83-46D6-B2BA-5335FA0BE993}">
            <xm:f>'Infos clés'!$K$108=FALSE</xm:f>
            <x14:dxf>
              <fill>
                <patternFill patternType="gray0625">
                  <fgColor auto="1"/>
                  <bgColor theme="0" tint="-0.24994659260841701"/>
                </patternFill>
              </fill>
            </x14:dxf>
          </x14:cfRule>
          <xm:sqref>D15:D19</xm:sqref>
        </x14:conditionalFormatting>
        <x14:conditionalFormatting xmlns:xm="http://schemas.microsoft.com/office/excel/2006/main">
          <x14:cfRule type="expression" priority="90" id="{63F5E347-7B19-409B-9FF1-829E00B60C8C}">
            <xm:f>AND($C$4=Formules!$B$136,OR($E$4="Non",$E$4="N/A"))</xm:f>
            <x14:dxf>
              <fill>
                <patternFill patternType="gray0625">
                  <bgColor theme="0" tint="-0.24994659260841701"/>
                </patternFill>
              </fill>
            </x14:dxf>
          </x14:cfRule>
          <xm:sqref>D15:D19</xm:sqref>
        </x14:conditionalFormatting>
        <x14:conditionalFormatting xmlns:xm="http://schemas.microsoft.com/office/excel/2006/main">
          <x14:cfRule type="expression" priority="89" id="{56760952-0B4F-4EC0-A2DC-D90FD74BFD24}">
            <xm:f>'Infos clés'!$K$108=FALSE</xm:f>
            <x14:dxf>
              <fill>
                <patternFill patternType="gray0625">
                  <fgColor auto="1"/>
                  <bgColor theme="0" tint="-0.24994659260841701"/>
                </patternFill>
              </fill>
            </x14:dxf>
          </x14:cfRule>
          <xm:sqref>D21:D23</xm:sqref>
        </x14:conditionalFormatting>
        <x14:conditionalFormatting xmlns:xm="http://schemas.microsoft.com/office/excel/2006/main">
          <x14:cfRule type="expression" priority="88" id="{22197E1D-DC24-43CA-9A21-825896C836DD}">
            <xm:f>AND($C$4=Formules!$B$136,OR($E$4="Non",$E$4="N/A"))</xm:f>
            <x14:dxf>
              <fill>
                <patternFill patternType="gray0625">
                  <bgColor theme="0" tint="-0.24994659260841701"/>
                </patternFill>
              </fill>
            </x14:dxf>
          </x14:cfRule>
          <xm:sqref>D21:D23</xm:sqref>
        </x14:conditionalFormatting>
        <x14:conditionalFormatting xmlns:xm="http://schemas.microsoft.com/office/excel/2006/main">
          <x14:cfRule type="expression" priority="87" id="{F5879EA4-8237-4862-AFC2-ABAF6921E7C1}">
            <xm:f>'Infos clés'!$K$108=FALSE</xm:f>
            <x14:dxf>
              <fill>
                <patternFill patternType="gray0625">
                  <fgColor auto="1"/>
                  <bgColor theme="0" tint="-0.24994659260841701"/>
                </patternFill>
              </fill>
            </x14:dxf>
          </x14:cfRule>
          <xm:sqref>D25:D27</xm:sqref>
        </x14:conditionalFormatting>
        <x14:conditionalFormatting xmlns:xm="http://schemas.microsoft.com/office/excel/2006/main">
          <x14:cfRule type="expression" priority="86" id="{6557C1E3-45C6-47C2-A637-0291C05FED6B}">
            <xm:f>AND($C$4=Formules!$B$136,OR($E$4="Non",$E$4="N/A"))</xm:f>
            <x14:dxf>
              <fill>
                <patternFill patternType="gray0625">
                  <bgColor theme="0" tint="-0.24994659260841701"/>
                </patternFill>
              </fill>
            </x14:dxf>
          </x14:cfRule>
          <xm:sqref>D25:D27</xm:sqref>
        </x14:conditionalFormatting>
        <x14:conditionalFormatting xmlns:xm="http://schemas.microsoft.com/office/excel/2006/main">
          <x14:cfRule type="expression" priority="85" id="{39B0CC1F-5982-446E-BFFD-97B4D18697E8}">
            <xm:f>'Infos clés'!$K$108=FALSE</xm:f>
            <x14:dxf>
              <fill>
                <patternFill patternType="gray0625">
                  <fgColor auto="1"/>
                  <bgColor theme="0" tint="-0.24994659260841701"/>
                </patternFill>
              </fill>
            </x14:dxf>
          </x14:cfRule>
          <xm:sqref>D29:D33</xm:sqref>
        </x14:conditionalFormatting>
        <x14:conditionalFormatting xmlns:xm="http://schemas.microsoft.com/office/excel/2006/main">
          <x14:cfRule type="expression" priority="84" id="{AD00CBFE-054B-42DC-8FD4-8B2AFEE0479A}">
            <xm:f>AND($C$4=Formules!$B$136,OR($E$4="Non",$E$4="N/A"))</xm:f>
            <x14:dxf>
              <fill>
                <patternFill patternType="gray0625">
                  <bgColor theme="0" tint="-0.24994659260841701"/>
                </patternFill>
              </fill>
            </x14:dxf>
          </x14:cfRule>
          <xm:sqref>D29:D33</xm:sqref>
        </x14:conditionalFormatting>
        <x14:conditionalFormatting xmlns:xm="http://schemas.microsoft.com/office/excel/2006/main">
          <x14:cfRule type="expression" priority="83" id="{F3DC8A17-157F-4D14-BBED-5BD0290D609B}">
            <xm:f>'Infos clés'!$K$108=FALSE</xm:f>
            <x14:dxf>
              <fill>
                <patternFill patternType="gray0625">
                  <fgColor auto="1"/>
                  <bgColor theme="0" tint="-0.24994659260841701"/>
                </patternFill>
              </fill>
            </x14:dxf>
          </x14:cfRule>
          <xm:sqref>D35:D37</xm:sqref>
        </x14:conditionalFormatting>
        <x14:conditionalFormatting xmlns:xm="http://schemas.microsoft.com/office/excel/2006/main">
          <x14:cfRule type="expression" priority="82" id="{B065840D-7456-4A28-B655-3443E639B9DE}">
            <xm:f>AND($C$4=Formules!$B$136,OR($E$4="Non",$E$4="N/A"))</xm:f>
            <x14:dxf>
              <fill>
                <patternFill patternType="gray0625">
                  <bgColor theme="0" tint="-0.24994659260841701"/>
                </patternFill>
              </fill>
            </x14:dxf>
          </x14:cfRule>
          <xm:sqref>D35:D37</xm:sqref>
        </x14:conditionalFormatting>
        <x14:conditionalFormatting xmlns:xm="http://schemas.microsoft.com/office/excel/2006/main">
          <x14:cfRule type="expression" priority="81" id="{27E610BE-7639-42BD-8DB0-87D735515D5B}">
            <xm:f>'Infos clés'!$K$108=FALSE</xm:f>
            <x14:dxf>
              <fill>
                <patternFill patternType="gray0625">
                  <fgColor auto="1"/>
                  <bgColor theme="0" tint="-0.24994659260841701"/>
                </patternFill>
              </fill>
            </x14:dxf>
          </x14:cfRule>
          <xm:sqref>D39</xm:sqref>
        </x14:conditionalFormatting>
        <x14:conditionalFormatting xmlns:xm="http://schemas.microsoft.com/office/excel/2006/main">
          <x14:cfRule type="expression" priority="80" id="{F2516EF3-81B5-46FC-8B33-802DC4DC3901}">
            <xm:f>AND($C$4=Formules!$B$136,OR($E$4="Non",$E$4="N/A"))</xm:f>
            <x14:dxf>
              <fill>
                <patternFill patternType="gray0625">
                  <bgColor theme="0" tint="-0.24994659260841701"/>
                </patternFill>
              </fill>
            </x14:dxf>
          </x14:cfRule>
          <xm:sqref>D39</xm:sqref>
        </x14:conditionalFormatting>
        <x14:conditionalFormatting xmlns:xm="http://schemas.microsoft.com/office/excel/2006/main">
          <x14:cfRule type="expression" priority="79" id="{FF29F99C-3E62-4F93-AE38-7F8A0C9F62C7}">
            <xm:f>'Infos clés'!$K$108=FALSE</xm:f>
            <x14:dxf>
              <fill>
                <patternFill patternType="gray0625">
                  <fgColor auto="1"/>
                  <bgColor theme="0" tint="-0.24994659260841701"/>
                </patternFill>
              </fill>
            </x14:dxf>
          </x14:cfRule>
          <xm:sqref>D41</xm:sqref>
        </x14:conditionalFormatting>
        <x14:conditionalFormatting xmlns:xm="http://schemas.microsoft.com/office/excel/2006/main">
          <x14:cfRule type="expression" priority="78" id="{7DB9C90B-CCE5-4E6B-8BF9-0D60BCAAD3DF}">
            <xm:f>AND($C$4=Formules!$B$136,OR($E$4="Non",$E$4="N/A"))</xm:f>
            <x14:dxf>
              <fill>
                <patternFill patternType="gray0625">
                  <bgColor theme="0" tint="-0.24994659260841701"/>
                </patternFill>
              </fill>
            </x14:dxf>
          </x14:cfRule>
          <xm:sqref>D41</xm:sqref>
        </x14:conditionalFormatting>
        <x14:conditionalFormatting xmlns:xm="http://schemas.microsoft.com/office/excel/2006/main">
          <x14:cfRule type="expression" priority="77" id="{12D7E712-9C0C-4AD1-B8AF-1C3A2F093394}">
            <xm:f>'Infos clés'!$K$108=FALSE</xm:f>
            <x14:dxf>
              <fill>
                <patternFill patternType="gray0625">
                  <fgColor auto="1"/>
                  <bgColor theme="0" tint="-0.24994659260841701"/>
                </patternFill>
              </fill>
            </x14:dxf>
          </x14:cfRule>
          <xm:sqref>D42</xm:sqref>
        </x14:conditionalFormatting>
        <x14:conditionalFormatting xmlns:xm="http://schemas.microsoft.com/office/excel/2006/main">
          <x14:cfRule type="expression" priority="76" id="{49777C37-2D71-4D9E-BEA6-37D97C3DE760}">
            <xm:f>AND($C$4=Formules!$B$136,OR($E$4="Non",$E$4="N/A"))</xm:f>
            <x14:dxf>
              <fill>
                <patternFill patternType="gray0625">
                  <bgColor theme="0" tint="-0.24994659260841701"/>
                </patternFill>
              </fill>
            </x14:dxf>
          </x14:cfRule>
          <xm:sqref>D42</xm:sqref>
        </x14:conditionalFormatting>
        <x14:conditionalFormatting xmlns:xm="http://schemas.microsoft.com/office/excel/2006/main">
          <x14:cfRule type="expression" priority="75" id="{AD30E0BA-5BDB-4386-ABB6-D463B6386126}">
            <xm:f>'Infos clés'!$K$108=FALSE</xm:f>
            <x14:dxf>
              <fill>
                <patternFill patternType="gray0625">
                  <fgColor auto="1"/>
                  <bgColor theme="0" tint="-0.24994659260841701"/>
                </patternFill>
              </fill>
            </x14:dxf>
          </x14:cfRule>
          <xm:sqref>D44:D46</xm:sqref>
        </x14:conditionalFormatting>
        <x14:conditionalFormatting xmlns:xm="http://schemas.microsoft.com/office/excel/2006/main">
          <x14:cfRule type="expression" priority="74" id="{C7FE3D58-541F-4F2A-BD1C-EE53301059B6}">
            <xm:f>AND($C$4=Formules!$B$136,OR($E$4="Non",$E$4="N/A"))</xm:f>
            <x14:dxf>
              <fill>
                <patternFill patternType="gray0625">
                  <bgColor theme="0" tint="-0.24994659260841701"/>
                </patternFill>
              </fill>
            </x14:dxf>
          </x14:cfRule>
          <xm:sqref>D44:D46</xm:sqref>
        </x14:conditionalFormatting>
        <x14:conditionalFormatting xmlns:xm="http://schemas.microsoft.com/office/excel/2006/main">
          <x14:cfRule type="expression" priority="73" id="{B04923E3-0B1B-4261-9A1D-C2A0D0EEB5AD}">
            <xm:f>'Infos clés'!$K$108=FALSE</xm:f>
            <x14:dxf>
              <fill>
                <patternFill patternType="gray0625">
                  <fgColor auto="1"/>
                  <bgColor theme="0" tint="-0.24994659260841701"/>
                </patternFill>
              </fill>
            </x14:dxf>
          </x14:cfRule>
          <xm:sqref>D48</xm:sqref>
        </x14:conditionalFormatting>
        <x14:conditionalFormatting xmlns:xm="http://schemas.microsoft.com/office/excel/2006/main">
          <x14:cfRule type="expression" priority="72" id="{08616C16-89AC-48D3-A78F-20054DF637F9}">
            <xm:f>AND($C$4=Formules!$B$136,OR($E$4="Non",$E$4="N/A"))</xm:f>
            <x14:dxf>
              <fill>
                <patternFill patternType="gray0625">
                  <bgColor theme="0" tint="-0.24994659260841701"/>
                </patternFill>
              </fill>
            </x14:dxf>
          </x14:cfRule>
          <xm:sqref>D48</xm:sqref>
        </x14:conditionalFormatting>
        <x14:conditionalFormatting xmlns:xm="http://schemas.microsoft.com/office/excel/2006/main">
          <x14:cfRule type="expression" priority="71" id="{EF82A731-345E-44C3-BE0B-9573194D65EF}">
            <xm:f>'Infos clés'!$K$108=FALSE</xm:f>
            <x14:dxf>
              <fill>
                <patternFill patternType="gray0625">
                  <fgColor auto="1"/>
                  <bgColor theme="0" tint="-0.24994659260841701"/>
                </patternFill>
              </fill>
            </x14:dxf>
          </x14:cfRule>
          <xm:sqref>D50:D52</xm:sqref>
        </x14:conditionalFormatting>
        <x14:conditionalFormatting xmlns:xm="http://schemas.microsoft.com/office/excel/2006/main">
          <x14:cfRule type="expression" priority="70" id="{752AD43E-41A8-4EA5-9C34-CAB2B6D12267}">
            <xm:f>AND($C$4=Formules!$B$136,OR($E$4="Non",$E$4="N/A"))</xm:f>
            <x14:dxf>
              <fill>
                <patternFill patternType="gray0625">
                  <bgColor theme="0" tint="-0.24994659260841701"/>
                </patternFill>
              </fill>
            </x14:dxf>
          </x14:cfRule>
          <xm:sqref>D50:D52</xm:sqref>
        </x14:conditionalFormatting>
        <x14:conditionalFormatting xmlns:xm="http://schemas.microsoft.com/office/excel/2006/main">
          <x14:cfRule type="expression" priority="69" id="{403DB08C-129A-4EC0-923B-1DB9B913D423}">
            <xm:f>'Infos clés'!$K$108=FALSE</xm:f>
            <x14:dxf>
              <fill>
                <patternFill patternType="gray0625">
                  <fgColor auto="1"/>
                  <bgColor theme="0" tint="-0.24994659260841701"/>
                </patternFill>
              </fill>
            </x14:dxf>
          </x14:cfRule>
          <xm:sqref>D53:D54</xm:sqref>
        </x14:conditionalFormatting>
        <x14:conditionalFormatting xmlns:xm="http://schemas.microsoft.com/office/excel/2006/main">
          <x14:cfRule type="expression" priority="68" id="{8FCC6268-A498-4EF4-A39E-8B34605D571A}">
            <xm:f>AND($C$4=Formules!$B$136,OR($E$4="Non",$E$4="N/A"))</xm:f>
            <x14:dxf>
              <fill>
                <patternFill patternType="gray0625">
                  <bgColor theme="0" tint="-0.24994659260841701"/>
                </patternFill>
              </fill>
            </x14:dxf>
          </x14:cfRule>
          <xm:sqref>D53:D54</xm:sqref>
        </x14:conditionalFormatting>
        <x14:conditionalFormatting xmlns:xm="http://schemas.microsoft.com/office/excel/2006/main">
          <x14:cfRule type="expression" priority="67" id="{DA3E3B63-0009-4DE0-B56B-D3BA2A76CA18}">
            <xm:f>'Infos clés'!$K$108=FALSE</xm:f>
            <x14:dxf>
              <fill>
                <patternFill patternType="gray0625">
                  <fgColor auto="1"/>
                  <bgColor theme="0" tint="-0.24994659260841701"/>
                </patternFill>
              </fill>
            </x14:dxf>
          </x14:cfRule>
          <xm:sqref>D57:D59</xm:sqref>
        </x14:conditionalFormatting>
        <x14:conditionalFormatting xmlns:xm="http://schemas.microsoft.com/office/excel/2006/main">
          <x14:cfRule type="expression" priority="66" id="{26797EA7-74E3-4620-8735-52A47494E7EA}">
            <xm:f>AND($C$4=Formules!$B$136,OR($E$4="Non",$E$4="N/A"))</xm:f>
            <x14:dxf>
              <fill>
                <patternFill patternType="gray0625">
                  <bgColor theme="0" tint="-0.24994659260841701"/>
                </patternFill>
              </fill>
            </x14:dxf>
          </x14:cfRule>
          <xm:sqref>D57:D59</xm:sqref>
        </x14:conditionalFormatting>
        <x14:conditionalFormatting xmlns:xm="http://schemas.microsoft.com/office/excel/2006/main">
          <x14:cfRule type="expression" priority="65" id="{121374F0-BE8B-4BB7-A2B3-D54FCEDFEF56}">
            <xm:f>'Infos clés'!$K$108=FALSE</xm:f>
            <x14:dxf>
              <fill>
                <patternFill patternType="gray0625">
                  <fgColor auto="1"/>
                  <bgColor theme="0" tint="-0.24994659260841701"/>
                </patternFill>
              </fill>
            </x14:dxf>
          </x14:cfRule>
          <xm:sqref>D60:D64</xm:sqref>
        </x14:conditionalFormatting>
        <x14:conditionalFormatting xmlns:xm="http://schemas.microsoft.com/office/excel/2006/main">
          <x14:cfRule type="expression" priority="64" id="{00CAD1A6-AAD3-4BCD-A3DB-C27A5E756139}">
            <xm:f>AND($C$4=Formules!$B$136,OR($E$4="Non",$E$4="N/A"))</xm:f>
            <x14:dxf>
              <fill>
                <patternFill patternType="gray0625">
                  <bgColor theme="0" tint="-0.24994659260841701"/>
                </patternFill>
              </fill>
            </x14:dxf>
          </x14:cfRule>
          <xm:sqref>D60:D64</xm:sqref>
        </x14:conditionalFormatting>
        <x14:conditionalFormatting xmlns:xm="http://schemas.microsoft.com/office/excel/2006/main">
          <x14:cfRule type="expression" priority="63" id="{634E36F7-3C8A-4B52-A06A-C84B4F82D680}">
            <xm:f>'Infos clés'!$K$108=FALSE</xm:f>
            <x14:dxf>
              <fill>
                <patternFill patternType="gray0625">
                  <fgColor auto="1"/>
                  <bgColor theme="0" tint="-0.24994659260841701"/>
                </patternFill>
              </fill>
            </x14:dxf>
          </x14:cfRule>
          <xm:sqref>D65</xm:sqref>
        </x14:conditionalFormatting>
        <x14:conditionalFormatting xmlns:xm="http://schemas.microsoft.com/office/excel/2006/main">
          <x14:cfRule type="expression" priority="62" id="{1FBDCCB1-E90B-4953-940D-3EBEA667B899}">
            <xm:f>AND($C$4=Formules!$B$136,OR($E$4="Non",$E$4="N/A"))</xm:f>
            <x14:dxf>
              <fill>
                <patternFill patternType="gray0625">
                  <bgColor theme="0" tint="-0.24994659260841701"/>
                </patternFill>
              </fill>
            </x14:dxf>
          </x14:cfRule>
          <xm:sqref>D65</xm:sqref>
        </x14:conditionalFormatting>
        <x14:conditionalFormatting xmlns:xm="http://schemas.microsoft.com/office/excel/2006/main">
          <x14:cfRule type="expression" priority="61" id="{79930E55-37CA-4245-AADC-3E0B44BB0063}">
            <xm:f>'Infos clés'!$K$108=FALSE</xm:f>
            <x14:dxf>
              <fill>
                <patternFill patternType="gray0625">
                  <fgColor auto="1"/>
                  <bgColor theme="0" tint="-0.24994659260841701"/>
                </patternFill>
              </fill>
            </x14:dxf>
          </x14:cfRule>
          <xm:sqref>D72</xm:sqref>
        </x14:conditionalFormatting>
        <x14:conditionalFormatting xmlns:xm="http://schemas.microsoft.com/office/excel/2006/main">
          <x14:cfRule type="expression" priority="60" id="{8813FD86-8005-47A0-AA9F-B9D97D6C6653}">
            <xm:f>AND($C$4=Formules!$B$136,OR($E$4="Non",$E$4="N/A"))</xm:f>
            <x14:dxf>
              <fill>
                <patternFill patternType="gray0625">
                  <bgColor theme="0" tint="-0.24994659260841701"/>
                </patternFill>
              </fill>
            </x14:dxf>
          </x14:cfRule>
          <xm:sqref>D72</xm:sqref>
        </x14:conditionalFormatting>
        <x14:conditionalFormatting xmlns:xm="http://schemas.microsoft.com/office/excel/2006/main">
          <x14:cfRule type="expression" priority="59" id="{ECB4DD69-72F4-4FEF-B1CB-56AFD89F4640}">
            <xm:f>'Infos clés'!$K$108=FALSE</xm:f>
            <x14:dxf>
              <fill>
                <patternFill patternType="gray0625">
                  <fgColor auto="1"/>
                  <bgColor theme="0" tint="-0.24994659260841701"/>
                </patternFill>
              </fill>
            </x14:dxf>
          </x14:cfRule>
          <xm:sqref>D74:D75</xm:sqref>
        </x14:conditionalFormatting>
        <x14:conditionalFormatting xmlns:xm="http://schemas.microsoft.com/office/excel/2006/main">
          <x14:cfRule type="expression" priority="58" id="{D6B3107D-5A8C-46CB-9882-9D2F7C473736}">
            <xm:f>AND($C$4=Formules!$B$136,OR($E$4="Non",$E$4="N/A"))</xm:f>
            <x14:dxf>
              <fill>
                <patternFill patternType="gray0625">
                  <bgColor theme="0" tint="-0.24994659260841701"/>
                </patternFill>
              </fill>
            </x14:dxf>
          </x14:cfRule>
          <xm:sqref>D74:D75</xm:sqref>
        </x14:conditionalFormatting>
        <x14:conditionalFormatting xmlns:xm="http://schemas.microsoft.com/office/excel/2006/main">
          <x14:cfRule type="expression" priority="57" id="{0759A241-D307-4FF6-8AF2-19802F5CF75B}">
            <xm:f>'Infos clés'!$K$108=FALSE</xm:f>
            <x14:dxf>
              <fill>
                <patternFill patternType="gray0625">
                  <fgColor auto="1"/>
                  <bgColor theme="0" tint="-0.24994659260841701"/>
                </patternFill>
              </fill>
            </x14:dxf>
          </x14:cfRule>
          <xm:sqref>D77 D79:D80</xm:sqref>
        </x14:conditionalFormatting>
        <x14:conditionalFormatting xmlns:xm="http://schemas.microsoft.com/office/excel/2006/main">
          <x14:cfRule type="expression" priority="56" id="{9E2D8BF0-ED74-4782-B937-D4870FA38E27}">
            <xm:f>AND($C$4=Formules!$B$136,OR($E$4="Non",$E$4="N/A"))</xm:f>
            <x14:dxf>
              <fill>
                <patternFill patternType="gray0625">
                  <bgColor theme="0" tint="-0.24994659260841701"/>
                </patternFill>
              </fill>
            </x14:dxf>
          </x14:cfRule>
          <xm:sqref>D77</xm:sqref>
        </x14:conditionalFormatting>
        <x14:conditionalFormatting xmlns:xm="http://schemas.microsoft.com/office/excel/2006/main">
          <x14:cfRule type="expression" priority="53" id="{75F02DFD-3710-4B01-814C-4BBA1BA29817}">
            <xm:f>'Infos clés'!$K$108=FALSE</xm:f>
            <x14:dxf>
              <fill>
                <patternFill patternType="gray0625">
                  <fgColor auto="1"/>
                  <bgColor theme="0" tint="-0.24994659260841701"/>
                </patternFill>
              </fill>
            </x14:dxf>
          </x14:cfRule>
          <xm:sqref>D91:D93</xm:sqref>
        </x14:conditionalFormatting>
        <x14:conditionalFormatting xmlns:xm="http://schemas.microsoft.com/office/excel/2006/main">
          <x14:cfRule type="expression" priority="52" id="{3162FB58-0987-46CE-B818-EFDEA4651FF5}">
            <xm:f>AND($C$4=Formules!$B$136,OR($E$4="Non",$E$4="N/A"))</xm:f>
            <x14:dxf>
              <fill>
                <patternFill patternType="gray0625">
                  <bgColor theme="0" tint="-0.24994659260841701"/>
                </patternFill>
              </fill>
            </x14:dxf>
          </x14:cfRule>
          <xm:sqref>D91:D93</xm:sqref>
        </x14:conditionalFormatting>
        <x14:conditionalFormatting xmlns:xm="http://schemas.microsoft.com/office/excel/2006/main">
          <x14:cfRule type="expression" priority="50" id="{434BAAED-EE2E-47DD-BD05-ADEBDD44FDA4}">
            <xm:f>AND($C$4=Formules!$B$136,$E$4="Oui")</xm:f>
            <x14:dxf>
              <fill>
                <patternFill patternType="gray0625">
                  <bgColor theme="0" tint="-0.24994659260841701"/>
                </patternFill>
              </fill>
            </x14:dxf>
          </x14:cfRule>
          <xm:sqref>D6:D11</xm:sqref>
        </x14:conditionalFormatting>
        <x14:conditionalFormatting xmlns:xm="http://schemas.microsoft.com/office/excel/2006/main">
          <x14:cfRule type="expression" priority="51" id="{DF3A927B-F2FF-487B-B2FC-18289656C2DA}">
            <xm:f>'Infos clés'!$K$108=FALSE</xm:f>
            <x14:dxf>
              <fill>
                <patternFill patternType="gray0625">
                  <fgColor auto="1"/>
                  <bgColor theme="0" tint="-0.24994659260841701"/>
                </patternFill>
              </fill>
            </x14:dxf>
          </x14:cfRule>
          <xm:sqref>D6:D11</xm:sqref>
        </x14:conditionalFormatting>
        <x14:conditionalFormatting xmlns:xm="http://schemas.microsoft.com/office/excel/2006/main">
          <x14:cfRule type="expression" priority="49" id="{F698C08E-5CDF-4D11-90F6-0A1E8C0348FC}">
            <xm:f>'Infos clés'!$K$108=FALSE</xm:f>
            <x14:dxf>
              <fill>
                <patternFill patternType="gray0625">
                  <fgColor auto="1"/>
                  <bgColor theme="0" tint="-0.24994659260841701"/>
                </patternFill>
              </fill>
            </x14:dxf>
          </x14:cfRule>
          <xm:sqref>D67:D71</xm:sqref>
        </x14:conditionalFormatting>
        <x14:conditionalFormatting xmlns:xm="http://schemas.microsoft.com/office/excel/2006/main">
          <x14:cfRule type="expression" priority="48" id="{F8B51804-E775-455C-B433-6C2A6102FD5C}">
            <xm:f>AND($C$4=Formules!$B$136,OR($E$4="Non",$E$4="N/A"))</xm:f>
            <x14:dxf>
              <fill>
                <patternFill patternType="gray0625">
                  <bgColor theme="0" tint="-0.24994659260841701"/>
                </patternFill>
              </fill>
            </x14:dxf>
          </x14:cfRule>
          <xm:sqref>D67:D71</xm:sqref>
        </x14:conditionalFormatting>
        <x14:conditionalFormatting xmlns:xm="http://schemas.microsoft.com/office/excel/2006/main">
          <x14:cfRule type="expression" priority="41" id="{62E396DE-B1E7-401A-8819-D8BED6355EB4}">
            <xm:f>'Infos clés'!$K$108=FALSE</xm:f>
            <x14:dxf>
              <fill>
                <patternFill patternType="gray0625">
                  <fgColor auto="1"/>
                  <bgColor theme="0" tint="-0.24994659260841701"/>
                </patternFill>
              </fill>
            </x14:dxf>
          </x14:cfRule>
          <xm:sqref>E78:E79</xm:sqref>
        </x14:conditionalFormatting>
        <x14:conditionalFormatting xmlns:xm="http://schemas.microsoft.com/office/excel/2006/main">
          <x14:cfRule type="expression" priority="40" id="{9F965C75-E8B7-4CBC-975D-3400140AB69C}">
            <xm:f>AND($C$4=Formules!$B$136,OR($E$4="Non",$E$4="N/A"))</xm:f>
            <x14:dxf>
              <fill>
                <patternFill patternType="gray0625">
                  <bgColor theme="0" tint="-0.24994659260841701"/>
                </patternFill>
              </fill>
            </x14:dxf>
          </x14:cfRule>
          <xm:sqref>E78:E79</xm:sqref>
        </x14:conditionalFormatting>
        <x14:conditionalFormatting xmlns:xm="http://schemas.microsoft.com/office/excel/2006/main">
          <x14:cfRule type="expression" priority="38" id="{F05C177A-49BA-45FC-8B5A-5A57EB1AA165}">
            <xm:f>'Infos clés'!$K$108=FALSE</xm:f>
            <x14:dxf>
              <fill>
                <patternFill patternType="gray0625">
                  <fgColor auto="1"/>
                  <bgColor theme="0" tint="-0.24994659260841701"/>
                </patternFill>
              </fill>
            </x14:dxf>
          </x14:cfRule>
          <xm:sqref>E95:E99</xm:sqref>
        </x14:conditionalFormatting>
        <x14:conditionalFormatting xmlns:xm="http://schemas.microsoft.com/office/excel/2006/main">
          <x14:cfRule type="expression" priority="37" id="{546B73C1-A184-4296-898D-DCF58872A39A}">
            <xm:f>AND($C$4=Formules!$B$136,OR($E$4="Non",$E$4="N/A"))</xm:f>
            <x14:dxf>
              <fill>
                <patternFill patternType="gray0625">
                  <bgColor theme="0" tint="-0.24994659260841701"/>
                </patternFill>
              </fill>
            </x14:dxf>
          </x14:cfRule>
          <xm:sqref>E95:E99</xm:sqref>
        </x14:conditionalFormatting>
        <x14:conditionalFormatting xmlns:xm="http://schemas.microsoft.com/office/excel/2006/main">
          <x14:cfRule type="expression" priority="1" id="{D7978C2E-F5BF-42D0-ACEF-BCC55655DFFA}">
            <xm:f>AND($C$4=Formules!$B$136,OR($E$4="Non",$E$4="N/A"))</xm:f>
            <x14:dxf>
              <fill>
                <patternFill patternType="gray0625">
                  <bgColor theme="0" tint="-0.24994659260841701"/>
                </patternFill>
              </fill>
            </x14:dxf>
          </x14:cfRule>
          <xm:sqref>A95:A99</xm:sqref>
        </x14:conditionalFormatting>
        <x14:conditionalFormatting xmlns:xm="http://schemas.microsoft.com/office/excel/2006/main">
          <x14:cfRule type="expression" priority="36" id="{35F05875-93CA-41C3-A590-EE54592B6B6D}">
            <xm:f>'Infos clés'!$K$108=FALSE</xm:f>
            <x14:dxf>
              <fill>
                <patternFill patternType="gray0625">
                  <fgColor auto="1"/>
                  <bgColor theme="0" tint="-0.24994659260841701"/>
                </patternFill>
              </fill>
            </x14:dxf>
          </x14:cfRule>
          <xm:sqref>B68</xm:sqref>
        </x14:conditionalFormatting>
        <x14:conditionalFormatting xmlns:xm="http://schemas.microsoft.com/office/excel/2006/main">
          <x14:cfRule type="expression" priority="35" id="{59E65710-20A0-4B57-AB54-E0DAFD615F06}">
            <xm:f>AND($C$4=Formules!$B$136,OR($E$4="Non",$E$4="N/A"))</xm:f>
            <x14:dxf>
              <fill>
                <patternFill patternType="gray0625">
                  <bgColor theme="0" tint="-0.24994659260841701"/>
                </patternFill>
              </fill>
            </x14:dxf>
          </x14:cfRule>
          <xm:sqref>B68</xm:sqref>
        </x14:conditionalFormatting>
        <x14:conditionalFormatting xmlns:xm="http://schemas.microsoft.com/office/excel/2006/main">
          <x14:cfRule type="expression" priority="34" id="{499C6D4F-8213-41C7-9129-644ED49C32C9}">
            <xm:f>'Infos clés'!$K$108=FALSE</xm:f>
            <x14:dxf>
              <fill>
                <patternFill patternType="gray0625">
                  <fgColor auto="1"/>
                  <bgColor theme="0" tint="-0.24994659260841701"/>
                </patternFill>
              </fill>
            </x14:dxf>
          </x14:cfRule>
          <xm:sqref>B72</xm:sqref>
        </x14:conditionalFormatting>
        <x14:conditionalFormatting xmlns:xm="http://schemas.microsoft.com/office/excel/2006/main">
          <x14:cfRule type="expression" priority="33" id="{6C98A4DE-A2D1-4872-9FA0-45905177DE53}">
            <xm:f>AND($C$4=Formules!$B$136,OR($E$4="Non",$E$4="N/A"))</xm:f>
            <x14:dxf>
              <fill>
                <patternFill patternType="gray0625">
                  <bgColor theme="0" tint="-0.24994659260841701"/>
                </patternFill>
              </fill>
            </x14:dxf>
          </x14:cfRule>
          <xm:sqref>B72</xm:sqref>
        </x14:conditionalFormatting>
        <x14:conditionalFormatting xmlns:xm="http://schemas.microsoft.com/office/excel/2006/main">
          <x14:cfRule type="expression" priority="32" id="{1DCA0D75-5434-4BE5-AB56-49E5B72D713E}">
            <xm:f>'Infos clés'!$K$108=FALSE</xm:f>
            <x14:dxf>
              <fill>
                <patternFill patternType="gray0625">
                  <fgColor auto="1"/>
                  <bgColor theme="0" tint="-0.24994659260841701"/>
                </patternFill>
              </fill>
            </x14:dxf>
          </x14:cfRule>
          <xm:sqref>D78</xm:sqref>
        </x14:conditionalFormatting>
        <x14:conditionalFormatting xmlns:xm="http://schemas.microsoft.com/office/excel/2006/main">
          <x14:cfRule type="expression" priority="31" id="{109C893B-9AF1-432B-9E18-E6F50567EB7D}">
            <xm:f>AND($C$4=Formules!$B$136,OR($E$4="Non",$E$4="N/A"))</xm:f>
            <x14:dxf>
              <fill>
                <patternFill patternType="gray0625">
                  <bgColor theme="0" tint="-0.24994659260841701"/>
                </patternFill>
              </fill>
            </x14:dxf>
          </x14:cfRule>
          <xm:sqref>D78</xm:sqref>
        </x14:conditionalFormatting>
        <x14:conditionalFormatting xmlns:xm="http://schemas.microsoft.com/office/excel/2006/main">
          <x14:cfRule type="expression" priority="30" id="{CE9780FE-6829-4AFC-9BD2-A1A12AD51777}">
            <xm:f>'Infos clés'!$K$108=FALSE</xm:f>
            <x14:dxf>
              <fill>
                <patternFill patternType="gray0625">
                  <fgColor auto="1"/>
                  <bgColor theme="0" tint="-0.24994659260841701"/>
                </patternFill>
              </fill>
            </x14:dxf>
          </x14:cfRule>
          <xm:sqref>C78</xm:sqref>
        </x14:conditionalFormatting>
        <x14:conditionalFormatting xmlns:xm="http://schemas.microsoft.com/office/excel/2006/main">
          <x14:cfRule type="expression" priority="29" id="{85D3D545-5DE1-467F-A390-B9C7FD94E3F0}">
            <xm:f>AND($C$4=Formules!$B$136,OR($E$4="Non",$E$4="N/A"))</xm:f>
            <x14:dxf>
              <fill>
                <patternFill patternType="gray0625">
                  <bgColor theme="0" tint="-0.24994659260841701"/>
                </patternFill>
              </fill>
            </x14:dxf>
          </x14:cfRule>
          <xm:sqref>C78</xm:sqref>
        </x14:conditionalFormatting>
        <x14:conditionalFormatting xmlns:xm="http://schemas.microsoft.com/office/excel/2006/main">
          <x14:cfRule type="expression" priority="28" id="{E0027106-4166-4EC4-A97F-59B288AEDF75}">
            <xm:f>'Infos clés'!$K$108=FALSE</xm:f>
            <x14:dxf>
              <fill>
                <patternFill patternType="gray0625">
                  <fgColor auto="1"/>
                  <bgColor theme="0" tint="-0.24994659260841701"/>
                </patternFill>
              </fill>
            </x14:dxf>
          </x14:cfRule>
          <xm:sqref>B78:B80</xm:sqref>
        </x14:conditionalFormatting>
        <x14:conditionalFormatting xmlns:xm="http://schemas.microsoft.com/office/excel/2006/main">
          <x14:cfRule type="expression" priority="27" id="{5EBB644F-3AC4-4981-A075-9EEF94ADFCF0}">
            <xm:f>AND($C$4=Formules!$B$136,OR($E$4="Non",$E$4="N/A"))</xm:f>
            <x14:dxf>
              <fill>
                <patternFill patternType="gray0625">
                  <bgColor theme="0" tint="-0.24994659260841701"/>
                </patternFill>
              </fill>
            </x14:dxf>
          </x14:cfRule>
          <xm:sqref>B78:B80</xm:sqref>
        </x14:conditionalFormatting>
        <x14:conditionalFormatting xmlns:xm="http://schemas.microsoft.com/office/excel/2006/main">
          <x14:cfRule type="expression" priority="26" id="{AD3FA45C-4C58-43A9-9B43-DCB38E524E77}">
            <xm:f>'Infos clés'!$K$108=FALSE</xm:f>
            <x14:dxf>
              <fill>
                <patternFill patternType="gray0625">
                  <fgColor auto="1"/>
                  <bgColor theme="0" tint="-0.24994659260841701"/>
                </patternFill>
              </fill>
            </x14:dxf>
          </x14:cfRule>
          <xm:sqref>B84:B85</xm:sqref>
        </x14:conditionalFormatting>
        <x14:conditionalFormatting xmlns:xm="http://schemas.microsoft.com/office/excel/2006/main">
          <x14:cfRule type="expression" priority="25" id="{E5F893B3-6283-412B-B699-50588907D2D5}">
            <xm:f>AND($C$4=Formules!$B$136,OR($E$4="Non",$E$4="N/A"))</xm:f>
            <x14:dxf>
              <fill>
                <patternFill patternType="gray0625">
                  <bgColor theme="0" tint="-0.24994659260841701"/>
                </patternFill>
              </fill>
            </x14:dxf>
          </x14:cfRule>
          <xm:sqref>B84:B85</xm:sqref>
        </x14:conditionalFormatting>
        <x14:conditionalFormatting xmlns:xm="http://schemas.microsoft.com/office/excel/2006/main">
          <x14:cfRule type="expression" priority="24" id="{4F77E477-9BF6-41BC-8853-B044CB26061F}">
            <xm:f>'Infos clés'!$K$108=FALSE</xm:f>
            <x14:dxf>
              <fill>
                <patternFill patternType="gray0625">
                  <fgColor auto="1"/>
                  <bgColor theme="0" tint="-0.24994659260841701"/>
                </patternFill>
              </fill>
            </x14:dxf>
          </x14:cfRule>
          <xm:sqref>D85</xm:sqref>
        </x14:conditionalFormatting>
        <x14:conditionalFormatting xmlns:xm="http://schemas.microsoft.com/office/excel/2006/main">
          <x14:cfRule type="expression" priority="23" id="{EA4E0BA9-FCD1-4E1C-A613-8F2968A6C654}">
            <xm:f>AND($C$4=Formules!$B$136,OR($E$4="Non",$E$4="N/A"))</xm:f>
            <x14:dxf>
              <fill>
                <patternFill patternType="gray0625">
                  <bgColor theme="0" tint="-0.24994659260841701"/>
                </patternFill>
              </fill>
            </x14:dxf>
          </x14:cfRule>
          <xm:sqref>D85</xm:sqref>
        </x14:conditionalFormatting>
        <x14:conditionalFormatting xmlns:xm="http://schemas.microsoft.com/office/excel/2006/main">
          <x14:cfRule type="expression" priority="22" id="{FA885724-202D-413C-AC50-D491CF1BB0FF}">
            <xm:f>'Infos clés'!$K$108=FALSE</xm:f>
            <x14:dxf>
              <fill>
                <patternFill patternType="gray0625">
                  <fgColor auto="1"/>
                  <bgColor theme="0" tint="-0.24994659260841701"/>
                </patternFill>
              </fill>
            </x14:dxf>
          </x14:cfRule>
          <xm:sqref>B88:B89</xm:sqref>
        </x14:conditionalFormatting>
        <x14:conditionalFormatting xmlns:xm="http://schemas.microsoft.com/office/excel/2006/main">
          <x14:cfRule type="expression" priority="21" id="{E017BDA1-6D35-441F-A3E3-4B3BB705DCBC}">
            <xm:f>AND($C$4=Formules!$B$136,OR($E$4="Non",$E$4="N/A"))</xm:f>
            <x14:dxf>
              <fill>
                <patternFill patternType="gray0625">
                  <bgColor theme="0" tint="-0.24994659260841701"/>
                </patternFill>
              </fill>
            </x14:dxf>
          </x14:cfRule>
          <xm:sqref>B88:B89</xm:sqref>
        </x14:conditionalFormatting>
        <x14:conditionalFormatting xmlns:xm="http://schemas.microsoft.com/office/excel/2006/main">
          <x14:cfRule type="expression" priority="20" id="{22E1A41E-6382-412E-93A2-FD4274ABEEFF}">
            <xm:f>'Infos clés'!$K$108=FALSE</xm:f>
            <x14:dxf>
              <fill>
                <patternFill patternType="gray0625">
                  <fgColor auto="1"/>
                  <bgColor theme="0" tint="-0.24994659260841701"/>
                </patternFill>
              </fill>
            </x14:dxf>
          </x14:cfRule>
          <xm:sqref>B90</xm:sqref>
        </x14:conditionalFormatting>
        <x14:conditionalFormatting xmlns:xm="http://schemas.microsoft.com/office/excel/2006/main">
          <x14:cfRule type="expression" priority="19" id="{E940EDCE-D827-4A51-8EC1-072FD296C465}">
            <xm:f>AND($C$4=Formules!$B$136,OR($E$4="Non",$E$4="N/A"))</xm:f>
            <x14:dxf>
              <fill>
                <patternFill patternType="gray0625">
                  <bgColor theme="0" tint="-0.24994659260841701"/>
                </patternFill>
              </fill>
            </x14:dxf>
          </x14:cfRule>
          <xm:sqref>B90</xm:sqref>
        </x14:conditionalFormatting>
        <x14:conditionalFormatting xmlns:xm="http://schemas.microsoft.com/office/excel/2006/main">
          <x14:cfRule type="expression" priority="18" id="{E692818D-2260-4497-A7AC-2E1CEEAED4DC}">
            <xm:f>'Infos clés'!$K$108=FALSE</xm:f>
            <x14:dxf>
              <fill>
                <patternFill patternType="gray0625">
                  <fgColor auto="1"/>
                  <bgColor theme="0" tint="-0.24994659260841701"/>
                </patternFill>
              </fill>
            </x14:dxf>
          </x14:cfRule>
          <xm:sqref>D90</xm:sqref>
        </x14:conditionalFormatting>
        <x14:conditionalFormatting xmlns:xm="http://schemas.microsoft.com/office/excel/2006/main">
          <x14:cfRule type="expression" priority="17" id="{493C71C3-4F84-47A8-ADD9-959B5E921617}">
            <xm:f>AND($C$4=Formules!$B$136,OR($E$4="Non",$E$4="N/A"))</xm:f>
            <x14:dxf>
              <fill>
                <patternFill patternType="gray0625">
                  <bgColor theme="0" tint="-0.24994659260841701"/>
                </patternFill>
              </fill>
            </x14:dxf>
          </x14:cfRule>
          <xm:sqref>D90</xm:sqref>
        </x14:conditionalFormatting>
        <x14:conditionalFormatting xmlns:xm="http://schemas.microsoft.com/office/excel/2006/main">
          <x14:cfRule type="expression" priority="16" id="{6A157BD6-CF03-4412-8F8F-2616446C548F}">
            <xm:f>'Infos clés'!$K$108=FALSE</xm:f>
            <x14:dxf>
              <fill>
                <patternFill patternType="gray0625">
                  <fgColor auto="1"/>
                  <bgColor theme="0" tint="-0.24994659260841701"/>
                </patternFill>
              </fill>
            </x14:dxf>
          </x14:cfRule>
          <xm:sqref>D89</xm:sqref>
        </x14:conditionalFormatting>
        <x14:conditionalFormatting xmlns:xm="http://schemas.microsoft.com/office/excel/2006/main">
          <x14:cfRule type="expression" priority="15" id="{57841BC2-4325-463D-ABCF-9CF7E79B4287}">
            <xm:f>AND($C$4=Formules!$B$136,OR($E$4="Non",$E$4="N/A"))</xm:f>
            <x14:dxf>
              <fill>
                <patternFill patternType="gray0625">
                  <bgColor theme="0" tint="-0.24994659260841701"/>
                </patternFill>
              </fill>
            </x14:dxf>
          </x14:cfRule>
          <xm:sqref>D89</xm:sqref>
        </x14:conditionalFormatting>
        <x14:conditionalFormatting xmlns:xm="http://schemas.microsoft.com/office/excel/2006/main">
          <x14:cfRule type="expression" priority="14" id="{B8FEF8ED-9D10-4F02-952E-5B83BC796DA6}">
            <xm:f>'Infos clés'!$K$108=FALSE</xm:f>
            <x14:dxf>
              <fill>
                <patternFill patternType="gray0625">
                  <fgColor auto="1"/>
                  <bgColor theme="0" tint="-0.24994659260841701"/>
                </patternFill>
              </fill>
            </x14:dxf>
          </x14:cfRule>
          <xm:sqref>C95:C99</xm:sqref>
        </x14:conditionalFormatting>
        <x14:conditionalFormatting xmlns:xm="http://schemas.microsoft.com/office/excel/2006/main">
          <x14:cfRule type="expression" priority="13" id="{B4662FE4-901D-4FF6-A5C2-DFB0A17CD73B}">
            <xm:f>AND($C$4=Formules!$B$136,OR($E$4="Non",$E$4="N/A"))</xm:f>
            <x14:dxf>
              <fill>
                <patternFill patternType="gray0625">
                  <bgColor theme="0" tint="-0.24994659260841701"/>
                </patternFill>
              </fill>
            </x14:dxf>
          </x14:cfRule>
          <xm:sqref>C95:C99</xm:sqref>
        </x14:conditionalFormatting>
        <x14:conditionalFormatting xmlns:xm="http://schemas.microsoft.com/office/excel/2006/main">
          <x14:cfRule type="expression" priority="12" id="{B850B7F8-DB68-44CC-822E-FC82E5C55379}">
            <xm:f>'Infos clés'!$K$108=FALSE</xm:f>
            <x14:dxf>
              <fill>
                <patternFill patternType="gray0625">
                  <fgColor auto="1"/>
                  <bgColor theme="0" tint="-0.24994659260841701"/>
                </patternFill>
              </fill>
            </x14:dxf>
          </x14:cfRule>
          <xm:sqref>D95:D99</xm:sqref>
        </x14:conditionalFormatting>
        <x14:conditionalFormatting xmlns:xm="http://schemas.microsoft.com/office/excel/2006/main">
          <x14:cfRule type="expression" priority="11" id="{F253666B-27C1-4A32-8FE9-646C46D938C1}">
            <xm:f>AND($C$4=Formules!$B$136,OR($E$4="Non",$E$4="N/A"))</xm:f>
            <x14:dxf>
              <fill>
                <patternFill patternType="gray0625">
                  <bgColor theme="0" tint="-0.24994659260841701"/>
                </patternFill>
              </fill>
            </x14:dxf>
          </x14:cfRule>
          <xm:sqref>D95:D99</xm:sqref>
        </x14:conditionalFormatting>
        <x14:conditionalFormatting xmlns:xm="http://schemas.microsoft.com/office/excel/2006/main">
          <x14:cfRule type="expression" priority="10" id="{EA771EE9-4A81-4511-8CE7-CD6E7CE59598}">
            <xm:f>'Infos clés'!$K$108=FALSE</xm:f>
            <x14:dxf>
              <fill>
                <patternFill patternType="gray0625">
                  <fgColor auto="1"/>
                  <bgColor theme="0" tint="-0.24994659260841701"/>
                </patternFill>
              </fill>
            </x14:dxf>
          </x14:cfRule>
          <xm:sqref>B95:B99</xm:sqref>
        </x14:conditionalFormatting>
        <x14:conditionalFormatting xmlns:xm="http://schemas.microsoft.com/office/excel/2006/main">
          <x14:cfRule type="expression" priority="9" id="{134CD536-44C0-4CBC-8732-8FBEA411D5E5}">
            <xm:f>AND($C$4=Formules!$B$136,OR($E$4="Non",$E$4="N/A"))</xm:f>
            <x14:dxf>
              <fill>
                <patternFill patternType="gray0625">
                  <bgColor theme="0" tint="-0.24994659260841701"/>
                </patternFill>
              </fill>
            </x14:dxf>
          </x14:cfRule>
          <xm:sqref>B95:B99</xm:sqref>
        </x14:conditionalFormatting>
        <x14:conditionalFormatting xmlns:xm="http://schemas.microsoft.com/office/excel/2006/main">
          <x14:cfRule type="expression" priority="8" id="{1B1B2AB5-CD21-4EFA-AADE-9EB63D5C0C22}">
            <xm:f>'Infos clés'!$K$108=FALSE</xm:f>
            <x14:dxf>
              <fill>
                <patternFill patternType="gray0625">
                  <fgColor auto="1"/>
                  <bgColor theme="0" tint="-0.24994659260841701"/>
                </patternFill>
              </fill>
            </x14:dxf>
          </x14:cfRule>
          <xm:sqref>D4</xm:sqref>
        </x14:conditionalFormatting>
        <x14:conditionalFormatting xmlns:xm="http://schemas.microsoft.com/office/excel/2006/main">
          <x14:cfRule type="expression" priority="7" id="{C009329A-D6E0-4458-8C16-88F0B1CE88A9}">
            <xm:f>'Infos clés'!$K$108=FALSE</xm:f>
            <x14:dxf>
              <fill>
                <patternFill patternType="gray0625">
                  <fgColor auto="1"/>
                  <bgColor theme="0" tint="-0.24994659260841701"/>
                </patternFill>
              </fill>
            </x14:dxf>
          </x14:cfRule>
          <xm:sqref>D5</xm:sqref>
        </x14:conditionalFormatting>
        <x14:conditionalFormatting xmlns:xm="http://schemas.microsoft.com/office/excel/2006/main">
          <x14:cfRule type="expression" priority="6" id="{8314C1E3-E66D-486E-A95E-BBC30D4C04AE}">
            <xm:f>'Infos clés'!$K$108=FALSE</xm:f>
            <x14:dxf>
              <fill>
                <patternFill patternType="gray0625">
                  <fgColor auto="1"/>
                  <bgColor theme="0" tint="-0.24994659260841701"/>
                </patternFill>
              </fill>
            </x14:dxf>
          </x14:cfRule>
          <xm:sqref>B19</xm:sqref>
        </x14:conditionalFormatting>
        <x14:conditionalFormatting xmlns:xm="http://schemas.microsoft.com/office/excel/2006/main">
          <x14:cfRule type="expression" priority="5" id="{C9460BCF-A8AF-4566-99A6-663EC0E38EB4}">
            <xm:f>AND($C$4=Formules!$B$136,OR($E$4="Non",$E$4="N/A"))</xm:f>
            <x14:dxf>
              <fill>
                <patternFill patternType="gray0625">
                  <bgColor theme="0" tint="-0.24994659260841701"/>
                </patternFill>
              </fill>
            </x14:dxf>
          </x14:cfRule>
          <xm:sqref>B19</xm:sqref>
        </x14:conditionalFormatting>
        <x14:conditionalFormatting xmlns:xm="http://schemas.microsoft.com/office/excel/2006/main">
          <x14:cfRule type="expression" priority="4" id="{07C61A7D-7BBC-4EEE-BFC6-6B24AA6EC74B}">
            <xm:f>'Infos clés'!$K$108=FALSE</xm:f>
            <x14:dxf>
              <fill>
                <patternFill patternType="gray0625">
                  <fgColor auto="1"/>
                  <bgColor theme="0" tint="-0.24994659260841701"/>
                </patternFill>
              </fill>
            </x14:dxf>
          </x14:cfRule>
          <xm:sqref>D55</xm:sqref>
        </x14:conditionalFormatting>
        <x14:conditionalFormatting xmlns:xm="http://schemas.microsoft.com/office/excel/2006/main">
          <x14:cfRule type="expression" priority="3" id="{5305E6EE-E49F-43C7-8D27-C14FB0EF5AA1}">
            <xm:f>AND($C$4=Formules!$B$136,OR($E$4="Non",$E$4="N/A"))</xm:f>
            <x14:dxf>
              <fill>
                <patternFill patternType="gray0625">
                  <bgColor theme="0" tint="-0.24994659260841701"/>
                </patternFill>
              </fill>
            </x14:dxf>
          </x14:cfRule>
          <xm:sqref>D55</xm:sqref>
        </x14:conditionalFormatting>
        <x14:conditionalFormatting xmlns:xm="http://schemas.microsoft.com/office/excel/2006/main">
          <x14:cfRule type="expression" priority="2" id="{6CAC5D93-2AC3-41F8-AD6E-7C6290C6E47C}">
            <xm:f>'Infos clés'!$K$108=FALSE</xm:f>
            <x14:dxf>
              <fill>
                <patternFill patternType="gray0625">
                  <fgColor auto="1"/>
                  <bgColor theme="0" tint="-0.24994659260841701"/>
                </patternFill>
              </fill>
            </x14:dxf>
          </x14:cfRule>
          <xm:sqref>A95:A99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Formules!$A$102:$A$103</xm:f>
          </x14:formula1>
          <xm:sqref>E4</xm:sqref>
        </x14:dataValidation>
        <x14:dataValidation type="list" allowBlank="1" showInputMessage="1" showErrorMessage="1">
          <x14:formula1>
            <xm:f>Formules!$A$102:$A$104</xm:f>
          </x14:formula1>
          <xm:sqref>E6:E11 E13 E15:E19 E21:E23 E25:E27 E29:E33 E35:E37 E39 E41:E42 E44:E46 E48 E50:E55 E57:E65 E67:E72 E74:E75 E77:E80 E82:E93 E95:E99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175"/>
  <sheetViews>
    <sheetView workbookViewId="0">
      <selection activeCell="F3" sqref="F3"/>
    </sheetView>
  </sheetViews>
  <sheetFormatPr defaultColWidth="9.140625" defaultRowHeight="15" x14ac:dyDescent="0.25"/>
  <cols>
    <col min="1" max="5" width="9.140625" style="31"/>
    <col min="6" max="6" width="61.42578125" style="31" customWidth="1"/>
    <col min="7" max="7" width="10.42578125" style="31" customWidth="1"/>
    <col min="8" max="8" width="10.42578125" style="31" bestFit="1" customWidth="1"/>
    <col min="9" max="16384" width="9.140625" style="31"/>
  </cols>
  <sheetData>
    <row r="1" spans="1:8" ht="12.75" customHeight="1" x14ac:dyDescent="0.25">
      <c r="A1" s="417" t="s">
        <v>599</v>
      </c>
      <c r="B1" s="418"/>
      <c r="C1" s="418"/>
      <c r="D1" s="418"/>
      <c r="E1" s="418"/>
      <c r="F1" s="418"/>
      <c r="G1" s="418"/>
      <c r="H1" s="418"/>
    </row>
    <row r="3" spans="1:8" x14ac:dyDescent="0.25">
      <c r="A3" s="330" t="s">
        <v>17</v>
      </c>
      <c r="B3" s="330"/>
      <c r="C3" s="330"/>
      <c r="D3" s="330"/>
      <c r="E3" s="330"/>
      <c r="F3" s="219"/>
    </row>
    <row r="4" spans="1:8" x14ac:dyDescent="0.25">
      <c r="A4" s="330" t="s">
        <v>19</v>
      </c>
      <c r="B4" s="330"/>
      <c r="C4" s="330"/>
      <c r="D4" s="330"/>
      <c r="E4" s="330"/>
      <c r="F4" s="219"/>
    </row>
    <row r="5" spans="1:8" x14ac:dyDescent="0.25">
      <c r="A5" s="330" t="s">
        <v>18</v>
      </c>
      <c r="B5" s="330"/>
      <c r="C5" s="330"/>
      <c r="D5" s="330"/>
      <c r="E5" s="330"/>
      <c r="F5" s="219"/>
    </row>
    <row r="6" spans="1:8" x14ac:dyDescent="0.25">
      <c r="A6" s="332" t="s">
        <v>31</v>
      </c>
      <c r="B6" s="333"/>
      <c r="C6" s="333"/>
      <c r="D6" s="333"/>
      <c r="E6" s="334"/>
      <c r="F6" s="219"/>
    </row>
    <row r="7" spans="1:8" x14ac:dyDescent="0.25">
      <c r="A7" s="332" t="s">
        <v>28</v>
      </c>
      <c r="B7" s="333"/>
      <c r="C7" s="333"/>
      <c r="D7" s="333"/>
      <c r="E7" s="334"/>
      <c r="F7" s="219"/>
    </row>
    <row r="8" spans="1:8" x14ac:dyDescent="0.25">
      <c r="A8" s="332" t="s">
        <v>1</v>
      </c>
      <c r="B8" s="333"/>
      <c r="C8" s="333"/>
      <c r="D8" s="333"/>
      <c r="E8" s="334"/>
      <c r="F8" s="218"/>
    </row>
    <row r="9" spans="1:8" x14ac:dyDescent="0.25">
      <c r="A9" s="98"/>
      <c r="B9" s="98"/>
      <c r="C9" s="98"/>
      <c r="D9" s="98"/>
      <c r="E9" s="98"/>
      <c r="F9" s="117"/>
      <c r="G9" s="117"/>
      <c r="H9" s="117"/>
    </row>
    <row r="11" spans="1:8" x14ac:dyDescent="0.25">
      <c r="A11" s="425" t="s">
        <v>12</v>
      </c>
      <c r="B11" s="425"/>
      <c r="C11" s="425"/>
      <c r="D11" s="425"/>
      <c r="E11" s="425"/>
      <c r="F11" s="425"/>
      <c r="G11" s="425"/>
      <c r="H11" s="426"/>
    </row>
    <row r="13" spans="1:8" x14ac:dyDescent="0.25">
      <c r="A13" s="427" t="s">
        <v>600</v>
      </c>
      <c r="B13" s="428"/>
      <c r="C13" s="428"/>
      <c r="D13" s="428"/>
      <c r="E13" s="428"/>
      <c r="F13" s="429"/>
      <c r="G13" s="157" t="s">
        <v>2</v>
      </c>
      <c r="H13" s="157" t="s">
        <v>2</v>
      </c>
    </row>
    <row r="14" spans="1:8" x14ac:dyDescent="0.25">
      <c r="A14" s="422"/>
      <c r="B14" s="423"/>
      <c r="C14" s="423"/>
      <c r="D14" s="423"/>
      <c r="E14" s="423"/>
      <c r="F14" s="424"/>
      <c r="G14" s="158" t="s">
        <v>308</v>
      </c>
      <c r="H14" s="158" t="s">
        <v>309</v>
      </c>
    </row>
    <row r="15" spans="1:8" s="83" customFormat="1" x14ac:dyDescent="0.25">
      <c r="A15" s="414" t="s">
        <v>3</v>
      </c>
      <c r="B15" s="415"/>
      <c r="C15" s="415"/>
      <c r="D15" s="415"/>
      <c r="E15" s="415"/>
      <c r="F15" s="416"/>
      <c r="G15" s="199"/>
      <c r="H15" s="199"/>
    </row>
    <row r="16" spans="1:8" s="83" customFormat="1" x14ac:dyDescent="0.25">
      <c r="A16" s="414" t="s">
        <v>4</v>
      </c>
      <c r="B16" s="415"/>
      <c r="C16" s="415"/>
      <c r="D16" s="415"/>
      <c r="E16" s="415"/>
      <c r="F16" s="416"/>
      <c r="G16" s="199"/>
      <c r="H16" s="199"/>
    </row>
    <row r="17" spans="1:8" s="83" customFormat="1" x14ac:dyDescent="0.25">
      <c r="A17" s="414" t="s">
        <v>5</v>
      </c>
      <c r="B17" s="415"/>
      <c r="C17" s="415"/>
      <c r="D17" s="415"/>
      <c r="E17" s="415"/>
      <c r="F17" s="416"/>
      <c r="G17" s="199"/>
      <c r="H17" s="199"/>
    </row>
    <row r="18" spans="1:8" s="83" customFormat="1" x14ac:dyDescent="0.25">
      <c r="A18" s="414" t="s">
        <v>645</v>
      </c>
      <c r="B18" s="415"/>
      <c r="C18" s="415"/>
      <c r="D18" s="415"/>
      <c r="E18" s="415"/>
      <c r="F18" s="416"/>
      <c r="G18" s="199"/>
      <c r="H18" s="199"/>
    </row>
    <row r="19" spans="1:8" s="83" customFormat="1" x14ac:dyDescent="0.25">
      <c r="A19" s="414" t="s">
        <v>6</v>
      </c>
      <c r="B19" s="415"/>
      <c r="C19" s="415"/>
      <c r="D19" s="415"/>
      <c r="E19" s="415"/>
      <c r="F19" s="416"/>
      <c r="G19" s="199"/>
      <c r="H19" s="199"/>
    </row>
    <row r="20" spans="1:8" s="83" customFormat="1" x14ac:dyDescent="0.25">
      <c r="A20" s="414" t="s">
        <v>7</v>
      </c>
      <c r="B20" s="415"/>
      <c r="C20" s="415"/>
      <c r="D20" s="415"/>
      <c r="E20" s="415"/>
      <c r="F20" s="416"/>
      <c r="G20" s="199"/>
      <c r="H20" s="199"/>
    </row>
    <row r="21" spans="1:8" s="83" customFormat="1" x14ac:dyDescent="0.25">
      <c r="A21" s="414" t="s">
        <v>8</v>
      </c>
      <c r="B21" s="415"/>
      <c r="C21" s="415"/>
      <c r="D21" s="415"/>
      <c r="E21" s="415"/>
      <c r="F21" s="416"/>
      <c r="G21" s="199"/>
      <c r="H21" s="199"/>
    </row>
    <row r="22" spans="1:8" s="83" customFormat="1" x14ac:dyDescent="0.25">
      <c r="A22" s="414" t="s">
        <v>9</v>
      </c>
      <c r="B22" s="415"/>
      <c r="C22" s="415"/>
      <c r="D22" s="415"/>
      <c r="E22" s="415"/>
      <c r="F22" s="416"/>
      <c r="G22" s="199"/>
      <c r="H22" s="199"/>
    </row>
    <row r="23" spans="1:8" s="83" customFormat="1" x14ac:dyDescent="0.25">
      <c r="A23" s="414" t="s">
        <v>32</v>
      </c>
      <c r="B23" s="415"/>
      <c r="C23" s="415"/>
      <c r="D23" s="415"/>
      <c r="E23" s="415"/>
      <c r="F23" s="416"/>
      <c r="G23" s="199"/>
      <c r="H23" s="199"/>
    </row>
    <row r="24" spans="1:8" s="83" customFormat="1" x14ac:dyDescent="0.25">
      <c r="A24" s="422" t="s">
        <v>10</v>
      </c>
      <c r="B24" s="423"/>
      <c r="C24" s="423"/>
      <c r="D24" s="423"/>
      <c r="E24" s="423"/>
      <c r="F24" s="424"/>
      <c r="G24" s="199"/>
      <c r="H24" s="199"/>
    </row>
    <row r="25" spans="1:8" s="83" customFormat="1" x14ac:dyDescent="0.25">
      <c r="A25" s="159"/>
      <c r="B25" s="189"/>
      <c r="C25" s="189"/>
      <c r="D25" s="189"/>
      <c r="E25" s="161"/>
      <c r="F25" s="161"/>
      <c r="G25" s="161"/>
      <c r="H25" s="161"/>
    </row>
    <row r="26" spans="1:8" s="83" customFormat="1" ht="37.5" customHeight="1" x14ac:dyDescent="0.25">
      <c r="A26" s="419" t="s">
        <v>1168</v>
      </c>
      <c r="B26" s="420"/>
      <c r="C26" s="420"/>
      <c r="D26" s="420"/>
      <c r="E26" s="420"/>
      <c r="F26" s="420"/>
      <c r="G26" s="420"/>
      <c r="H26" s="421"/>
    </row>
    <row r="27" spans="1:8" s="160" customFormat="1" x14ac:dyDescent="0.25"/>
    <row r="28" spans="1:8" s="83" customFormat="1" x14ac:dyDescent="0.25"/>
    <row r="29" spans="1:8" s="83" customFormat="1" x14ac:dyDescent="0.25"/>
    <row r="30" spans="1:8" s="83" customFormat="1" x14ac:dyDescent="0.25"/>
    <row r="31" spans="1:8" s="95" customFormat="1" x14ac:dyDescent="0.25"/>
    <row r="32" spans="1:8" s="95" customFormat="1" x14ac:dyDescent="0.25"/>
    <row r="33" s="95" customFormat="1" x14ac:dyDescent="0.25"/>
    <row r="34" s="95" customFormat="1" x14ac:dyDescent="0.25"/>
    <row r="35" s="95" customFormat="1" x14ac:dyDescent="0.25"/>
    <row r="36" s="95" customFormat="1" x14ac:dyDescent="0.25"/>
    <row r="37" s="95" customFormat="1" x14ac:dyDescent="0.25"/>
    <row r="38" s="95" customFormat="1" x14ac:dyDescent="0.25"/>
    <row r="39" s="95" customFormat="1" x14ac:dyDescent="0.25"/>
    <row r="40" s="95" customFormat="1" x14ac:dyDescent="0.25"/>
    <row r="41" s="95" customFormat="1" x14ac:dyDescent="0.25"/>
    <row r="42" s="95" customFormat="1" x14ac:dyDescent="0.25"/>
    <row r="43" s="95" customFormat="1" x14ac:dyDescent="0.25"/>
    <row r="44" s="95" customFormat="1" x14ac:dyDescent="0.25"/>
    <row r="45" s="95" customFormat="1" x14ac:dyDescent="0.25"/>
    <row r="46" s="95" customFormat="1" x14ac:dyDescent="0.25"/>
    <row r="47" s="95" customFormat="1" x14ac:dyDescent="0.25"/>
    <row r="48" s="95" customFormat="1" x14ac:dyDescent="0.25"/>
    <row r="49" s="95" customFormat="1" x14ac:dyDescent="0.25"/>
    <row r="50" s="95" customFormat="1" x14ac:dyDescent="0.25"/>
    <row r="51" s="95" customFormat="1" x14ac:dyDescent="0.25"/>
    <row r="52" s="95" customFormat="1" x14ac:dyDescent="0.25"/>
    <row r="53" s="95" customFormat="1" x14ac:dyDescent="0.25"/>
    <row r="54" s="95" customFormat="1" x14ac:dyDescent="0.25"/>
    <row r="55" s="95" customFormat="1" x14ac:dyDescent="0.25"/>
    <row r="56" s="95" customFormat="1" x14ac:dyDescent="0.25"/>
    <row r="57" s="95" customFormat="1" x14ac:dyDescent="0.25"/>
    <row r="58" s="95" customFormat="1" x14ac:dyDescent="0.25"/>
    <row r="59" s="95" customFormat="1" x14ac:dyDescent="0.25"/>
    <row r="60" s="95" customFormat="1" x14ac:dyDescent="0.25"/>
    <row r="61" s="95" customFormat="1" x14ac:dyDescent="0.25"/>
    <row r="62" s="95" customFormat="1" x14ac:dyDescent="0.25"/>
    <row r="63" s="95" customFormat="1" x14ac:dyDescent="0.25"/>
    <row r="64" s="95" customFormat="1" x14ac:dyDescent="0.25"/>
    <row r="65" s="95" customFormat="1" x14ac:dyDescent="0.25"/>
    <row r="66" s="95" customFormat="1" x14ac:dyDescent="0.25"/>
    <row r="67" s="95" customFormat="1" x14ac:dyDescent="0.25"/>
    <row r="68" s="95" customFormat="1" x14ac:dyDescent="0.25"/>
    <row r="69" s="95" customFormat="1" x14ac:dyDescent="0.25"/>
    <row r="70" s="95" customFormat="1" x14ac:dyDescent="0.25"/>
    <row r="71" s="95" customFormat="1" x14ac:dyDescent="0.25"/>
    <row r="72" s="95" customFormat="1" x14ac:dyDescent="0.25"/>
    <row r="73" s="95" customFormat="1" x14ac:dyDescent="0.25"/>
    <row r="74" s="95" customFormat="1" x14ac:dyDescent="0.25"/>
    <row r="75" s="95" customFormat="1" x14ac:dyDescent="0.25"/>
    <row r="76" s="95" customFormat="1" x14ac:dyDescent="0.25"/>
    <row r="77" s="95" customFormat="1" x14ac:dyDescent="0.25"/>
    <row r="78" s="95" customFormat="1" x14ac:dyDescent="0.25"/>
    <row r="79" s="95" customFormat="1" x14ac:dyDescent="0.25"/>
    <row r="80" s="95" customFormat="1" x14ac:dyDescent="0.25"/>
    <row r="81" s="95" customFormat="1" x14ac:dyDescent="0.25"/>
    <row r="82" s="95" customFormat="1" x14ac:dyDescent="0.25"/>
    <row r="83" s="95" customFormat="1" x14ac:dyDescent="0.25"/>
    <row r="84" s="95" customFormat="1" x14ac:dyDescent="0.25"/>
    <row r="85" s="95" customFormat="1" x14ac:dyDescent="0.25"/>
    <row r="86" s="95" customFormat="1" x14ac:dyDescent="0.25"/>
    <row r="87" s="95" customFormat="1" x14ac:dyDescent="0.25"/>
    <row r="88" s="95" customFormat="1" x14ac:dyDescent="0.25"/>
    <row r="89" s="95" customFormat="1" x14ac:dyDescent="0.25"/>
    <row r="90" s="95" customFormat="1" x14ac:dyDescent="0.25"/>
    <row r="91" s="95" customFormat="1" x14ac:dyDescent="0.25"/>
    <row r="92" s="95" customFormat="1" x14ac:dyDescent="0.25"/>
    <row r="93" s="95" customFormat="1" x14ac:dyDescent="0.25"/>
    <row r="94" s="95" customFormat="1" x14ac:dyDescent="0.25"/>
    <row r="95" s="95" customFormat="1" x14ac:dyDescent="0.25"/>
    <row r="96" s="95" customFormat="1" x14ac:dyDescent="0.25"/>
    <row r="97" s="95" customFormat="1" x14ac:dyDescent="0.25"/>
    <row r="98" s="95" customFormat="1" x14ac:dyDescent="0.25"/>
    <row r="99" s="95" customFormat="1" x14ac:dyDescent="0.25"/>
    <row r="100" s="95" customFormat="1" x14ac:dyDescent="0.25"/>
    <row r="101" s="95" customFormat="1" x14ac:dyDescent="0.25"/>
    <row r="102" s="95" customFormat="1" x14ac:dyDescent="0.25"/>
    <row r="103" s="95" customFormat="1" x14ac:dyDescent="0.25"/>
    <row r="104" s="95" customFormat="1" x14ac:dyDescent="0.25"/>
    <row r="105" s="95" customFormat="1" x14ac:dyDescent="0.25"/>
    <row r="106" s="95" customFormat="1" x14ac:dyDescent="0.25"/>
    <row r="107" s="95" customFormat="1" x14ac:dyDescent="0.25"/>
    <row r="108" s="95" customFormat="1" x14ac:dyDescent="0.25"/>
    <row r="109" s="95" customFormat="1" x14ac:dyDescent="0.25"/>
    <row r="110" s="95" customFormat="1" x14ac:dyDescent="0.25"/>
    <row r="111" s="95" customFormat="1" x14ac:dyDescent="0.25"/>
    <row r="112" s="95" customFormat="1" x14ac:dyDescent="0.25"/>
    <row r="113" s="95" customFormat="1" x14ac:dyDescent="0.25"/>
    <row r="114" s="95" customFormat="1" x14ac:dyDescent="0.25"/>
    <row r="115" s="95" customFormat="1" x14ac:dyDescent="0.25"/>
    <row r="116" s="95" customFormat="1" x14ac:dyDescent="0.25"/>
    <row r="117" s="95" customFormat="1" x14ac:dyDescent="0.25"/>
    <row r="118" s="95" customFormat="1" x14ac:dyDescent="0.25"/>
    <row r="119" s="95" customFormat="1" x14ac:dyDescent="0.25"/>
    <row r="120" s="95" customFormat="1" x14ac:dyDescent="0.25"/>
    <row r="121" s="95" customFormat="1" x14ac:dyDescent="0.25"/>
    <row r="122" s="95" customFormat="1" x14ac:dyDescent="0.25"/>
    <row r="123" s="95" customFormat="1" x14ac:dyDescent="0.25"/>
    <row r="124" s="95" customFormat="1" x14ac:dyDescent="0.25"/>
    <row r="125" s="95" customFormat="1" x14ac:dyDescent="0.25"/>
    <row r="126" s="95" customFormat="1" x14ac:dyDescent="0.25"/>
    <row r="127" s="95" customFormat="1" x14ac:dyDescent="0.25"/>
    <row r="128" s="95" customFormat="1" x14ac:dyDescent="0.25"/>
    <row r="129" s="95" customFormat="1" x14ac:dyDescent="0.25"/>
    <row r="130" s="95" customFormat="1" x14ac:dyDescent="0.25"/>
    <row r="131" s="95" customFormat="1" x14ac:dyDescent="0.25"/>
    <row r="132" s="95" customFormat="1" x14ac:dyDescent="0.25"/>
    <row r="133" s="95" customFormat="1" x14ac:dyDescent="0.25"/>
    <row r="134" s="95" customFormat="1" x14ac:dyDescent="0.25"/>
    <row r="135" s="95" customFormat="1" x14ac:dyDescent="0.25"/>
    <row r="136" s="95" customFormat="1" x14ac:dyDescent="0.25"/>
    <row r="137" s="95" customFormat="1" x14ac:dyDescent="0.25"/>
    <row r="138" s="95" customFormat="1" x14ac:dyDescent="0.25"/>
    <row r="139" s="95" customFormat="1" x14ac:dyDescent="0.25"/>
    <row r="140" s="95" customFormat="1" x14ac:dyDescent="0.25"/>
    <row r="141" s="95" customFormat="1" x14ac:dyDescent="0.25"/>
    <row r="142" s="95" customFormat="1" x14ac:dyDescent="0.25"/>
    <row r="143" s="95" customFormat="1" x14ac:dyDescent="0.25"/>
    <row r="144" s="95" customFormat="1" x14ac:dyDescent="0.25"/>
    <row r="145" s="95" customFormat="1" x14ac:dyDescent="0.25"/>
    <row r="146" s="95" customFormat="1" x14ac:dyDescent="0.25"/>
    <row r="147" s="95" customFormat="1" x14ac:dyDescent="0.25"/>
    <row r="148" s="95" customFormat="1" x14ac:dyDescent="0.25"/>
    <row r="149" s="95" customFormat="1" x14ac:dyDescent="0.25"/>
    <row r="150" s="95" customFormat="1" x14ac:dyDescent="0.25"/>
    <row r="151" s="95" customFormat="1" x14ac:dyDescent="0.25"/>
    <row r="152" s="95" customFormat="1" x14ac:dyDescent="0.25"/>
    <row r="153" s="95" customFormat="1" x14ac:dyDescent="0.25"/>
    <row r="154" s="95" customFormat="1" x14ac:dyDescent="0.25"/>
    <row r="155" s="95" customFormat="1" x14ac:dyDescent="0.25"/>
    <row r="156" s="95" customFormat="1" x14ac:dyDescent="0.25"/>
    <row r="157" s="95" customFormat="1" x14ac:dyDescent="0.25"/>
    <row r="158" s="95" customFormat="1" x14ac:dyDescent="0.25"/>
    <row r="159" s="95" customFormat="1" x14ac:dyDescent="0.25"/>
    <row r="160" s="95" customFormat="1" x14ac:dyDescent="0.25"/>
    <row r="161" s="95" customFormat="1" x14ac:dyDescent="0.25"/>
    <row r="162" s="95" customFormat="1" x14ac:dyDescent="0.25"/>
    <row r="163" s="95" customFormat="1" x14ac:dyDescent="0.25"/>
    <row r="164" s="95" customFormat="1" x14ac:dyDescent="0.25"/>
    <row r="165" s="95" customFormat="1" x14ac:dyDescent="0.25"/>
    <row r="166" s="95" customFormat="1" x14ac:dyDescent="0.25"/>
    <row r="167" s="95" customFormat="1" x14ac:dyDescent="0.25"/>
    <row r="168" s="95" customFormat="1" x14ac:dyDescent="0.25"/>
    <row r="169" s="95" customFormat="1" x14ac:dyDescent="0.25"/>
    <row r="170" s="95" customFormat="1" x14ac:dyDescent="0.25"/>
    <row r="171" s="95" customFormat="1" x14ac:dyDescent="0.25"/>
    <row r="172" s="95" customFormat="1" x14ac:dyDescent="0.25"/>
    <row r="173" s="95" customFormat="1" x14ac:dyDescent="0.25"/>
    <row r="174" s="95" customFormat="1" x14ac:dyDescent="0.25"/>
    <row r="175" s="95" customFormat="1" x14ac:dyDescent="0.25"/>
  </sheetData>
  <customSheetViews>
    <customSheetView guid="{6E3CD149-83E9-452E-838F-F088B52145DB}" hiddenColumns="1" topLeftCell="A16">
      <selection activeCell="A12" sqref="A12"/>
      <pageMargins left="0.74803149606299213" right="0.74803149606299213" top="0.78740157480314965" bottom="0.59055118110236227" header="0.51181102362204722" footer="0.51181102362204722"/>
      <pageSetup paperSize="9" scale="90" orientation="landscape" r:id="rId1"/>
      <headerFooter alignWithMargins="0">
        <oddHeader>&amp;L&amp;"Arial,Vet"&amp;12GUIDE POUR LE CONTROLE DE QUALITE 2010 (Contrôle du dossier)</oddHeader>
        <oddFooter>&amp;L&amp;8Traduction FB/3 novembre 2010&amp;R&amp;P/&amp;N</oddFooter>
      </headerFooter>
    </customSheetView>
  </customSheetViews>
  <mergeCells count="21">
    <mergeCell ref="A1:H1"/>
    <mergeCell ref="A26:H26"/>
    <mergeCell ref="A3:E3"/>
    <mergeCell ref="A4:E4"/>
    <mergeCell ref="A14:F14"/>
    <mergeCell ref="A5:E5"/>
    <mergeCell ref="A6:E6"/>
    <mergeCell ref="A7:E7"/>
    <mergeCell ref="A11:H11"/>
    <mergeCell ref="A8:E8"/>
    <mergeCell ref="A13:F13"/>
    <mergeCell ref="A24:F24"/>
    <mergeCell ref="A19:F19"/>
    <mergeCell ref="A20:F20"/>
    <mergeCell ref="A17:F17"/>
    <mergeCell ref="A16:F16"/>
    <mergeCell ref="A21:F21"/>
    <mergeCell ref="A22:F22"/>
    <mergeCell ref="A23:F23"/>
    <mergeCell ref="A15:F15"/>
    <mergeCell ref="A18:F18"/>
  </mergeCells>
  <phoneticPr fontId="5" type="noConversion"/>
  <dataValidations count="1">
    <dataValidation type="list" allowBlank="1" showInputMessage="1" showErrorMessage="1" sqref="F6">
      <formula1>type</formula1>
    </dataValidation>
  </dataValidations>
  <pageMargins left="0.23622047244094491" right="0.23622047244094491" top="0.74803149606299213" bottom="0.74803149606299213" header="0.31496062992125984" footer="0.31496062992125984"/>
  <pageSetup paperSize="9" fitToHeight="0" orientation="landscape" r:id="rId2"/>
  <headerFooter alignWithMargins="0">
    <oddHeader>&amp;L&amp;12LIVRE 2 - CONTROLE DES MISSIONS NON PIE 2018&amp;RCTR-CSR</oddHeader>
    <oddFooter>&amp;C&amp;A&amp;R&amp;P/&amp;N</oddFooter>
  </headerFooter>
  <rowBreaks count="1" manualBreakCount="1">
    <brk id="5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Formules!$A$89:$A$98</xm:f>
          </x14:formula1>
          <xm:sqref>F7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outlinePr summaryBelow="0"/>
    <pageSetUpPr fitToPage="1"/>
  </sheetPr>
  <dimension ref="A1:K376"/>
  <sheetViews>
    <sheetView zoomScale="90" zoomScaleNormal="90" zoomScalePageLayoutView="90" workbookViewId="0">
      <pane ySplit="2" topLeftCell="A3" activePane="bottomLeft" state="frozen"/>
      <selection activeCell="A15" sqref="A15:F15"/>
      <selection pane="bottomLeft" activeCell="B4" sqref="B4"/>
    </sheetView>
  </sheetViews>
  <sheetFormatPr defaultColWidth="9.140625" defaultRowHeight="15" outlineLevelRow="1" x14ac:dyDescent="0.2"/>
  <cols>
    <col min="1" max="1" width="4" style="66" customWidth="1"/>
    <col min="2" max="2" width="55.7109375" style="39" customWidth="1"/>
    <col min="3" max="3" width="17.7109375" style="39" customWidth="1"/>
    <col min="4" max="4" width="6.7109375" style="66" customWidth="1"/>
    <col min="5" max="5" width="50.7109375" style="39" customWidth="1"/>
    <col min="6" max="6" width="25" style="39" bestFit="1" customWidth="1"/>
    <col min="7" max="7" width="50.7109375" style="39" customWidth="1"/>
    <col min="8" max="8" width="19.7109375" style="39" bestFit="1" customWidth="1"/>
    <col min="9" max="9" width="50.7109375" style="39" customWidth="1"/>
    <col min="10" max="10" width="2.85546875" style="47" customWidth="1"/>
    <col min="11" max="11" width="45.7109375" style="39" customWidth="1"/>
    <col min="12" max="16384" width="9.140625" style="66"/>
  </cols>
  <sheetData>
    <row r="1" spans="1:11" x14ac:dyDescent="0.2">
      <c r="A1" s="412" t="s">
        <v>952</v>
      </c>
      <c r="B1" s="413"/>
      <c r="C1" s="413"/>
      <c r="D1" s="413"/>
      <c r="E1" s="413"/>
      <c r="F1" s="413"/>
      <c r="G1" s="413"/>
      <c r="H1" s="413"/>
      <c r="I1" s="413"/>
      <c r="J1" s="255"/>
      <c r="K1" s="255"/>
    </row>
    <row r="2" spans="1:11" s="75" customFormat="1" ht="45" x14ac:dyDescent="0.2">
      <c r="A2" s="270" t="s">
        <v>378</v>
      </c>
      <c r="B2" s="270" t="s">
        <v>13</v>
      </c>
      <c r="C2" s="263" t="s">
        <v>307</v>
      </c>
      <c r="D2" s="278" t="s">
        <v>92</v>
      </c>
      <c r="E2" s="278" t="s">
        <v>985</v>
      </c>
      <c r="F2" s="278" t="s">
        <v>986</v>
      </c>
      <c r="G2" s="271" t="s">
        <v>27</v>
      </c>
      <c r="H2" s="271" t="s">
        <v>984</v>
      </c>
      <c r="I2" s="273" t="s">
        <v>219</v>
      </c>
      <c r="J2" s="279"/>
      <c r="K2" s="198" t="s">
        <v>598</v>
      </c>
    </row>
    <row r="3" spans="1:11" x14ac:dyDescent="0.2">
      <c r="A3" s="274" t="s">
        <v>310</v>
      </c>
      <c r="B3" s="275"/>
      <c r="C3" s="276"/>
      <c r="D3" s="277"/>
      <c r="E3" s="277"/>
      <c r="F3" s="277"/>
      <c r="G3" s="277"/>
      <c r="H3" s="277"/>
      <c r="I3" s="277"/>
      <c r="J3" s="256"/>
      <c r="K3" s="277"/>
    </row>
    <row r="4" spans="1:11" ht="60" outlineLevel="1" x14ac:dyDescent="0.2">
      <c r="A4" s="66">
        <v>1</v>
      </c>
      <c r="B4" s="52" t="s">
        <v>1176</v>
      </c>
      <c r="C4" s="44" t="s">
        <v>644</v>
      </c>
      <c r="D4" s="257"/>
      <c r="E4" s="249"/>
      <c r="F4" s="249"/>
      <c r="G4" s="249"/>
      <c r="H4" s="249"/>
      <c r="I4" s="249"/>
      <c r="J4" s="256"/>
      <c r="K4" s="42"/>
    </row>
    <row r="5" spans="1:11" ht="60" outlineLevel="1" x14ac:dyDescent="0.2">
      <c r="A5" s="66">
        <f>A4+1</f>
        <v>2</v>
      </c>
      <c r="B5" s="52" t="s">
        <v>1177</v>
      </c>
      <c r="C5" s="43" t="s">
        <v>630</v>
      </c>
      <c r="D5" s="257"/>
      <c r="E5" s="249"/>
      <c r="F5" s="249"/>
      <c r="G5" s="249"/>
      <c r="H5" s="249"/>
      <c r="I5" s="249"/>
      <c r="J5" s="256"/>
      <c r="K5" s="42"/>
    </row>
    <row r="6" spans="1:11" ht="45" outlineLevel="1" x14ac:dyDescent="0.2">
      <c r="A6" s="66">
        <f t="shared" ref="A6:A22" si="0">A5+1</f>
        <v>3</v>
      </c>
      <c r="B6" s="52" t="s">
        <v>1170</v>
      </c>
      <c r="C6" s="43" t="s">
        <v>1169</v>
      </c>
      <c r="D6" s="257"/>
      <c r="E6" s="249"/>
      <c r="F6" s="249"/>
      <c r="G6" s="249"/>
      <c r="H6" s="249"/>
      <c r="I6" s="249"/>
      <c r="J6" s="256"/>
      <c r="K6" s="42"/>
    </row>
    <row r="7" spans="1:11" ht="105" outlineLevel="1" x14ac:dyDescent="0.2">
      <c r="A7" s="66">
        <f t="shared" si="0"/>
        <v>4</v>
      </c>
      <c r="B7" s="52" t="s">
        <v>1333</v>
      </c>
      <c r="C7" s="43" t="s">
        <v>1341</v>
      </c>
      <c r="D7" s="257"/>
      <c r="E7" s="249"/>
      <c r="F7" s="249"/>
      <c r="G7" s="249"/>
      <c r="H7" s="249"/>
      <c r="I7" s="249"/>
      <c r="J7" s="256"/>
      <c r="K7" s="42"/>
    </row>
    <row r="8" spans="1:11" ht="30" outlineLevel="1" x14ac:dyDescent="0.2">
      <c r="A8" s="66">
        <f t="shared" si="0"/>
        <v>5</v>
      </c>
      <c r="B8" s="52" t="s">
        <v>1178</v>
      </c>
      <c r="C8" s="43"/>
      <c r="D8" s="257"/>
      <c r="E8" s="249"/>
      <c r="F8" s="249"/>
      <c r="G8" s="249"/>
      <c r="H8" s="249"/>
      <c r="I8" s="249"/>
      <c r="J8" s="256"/>
      <c r="K8" s="42"/>
    </row>
    <row r="9" spans="1:11" ht="60" outlineLevel="1" x14ac:dyDescent="0.2">
      <c r="A9" s="66">
        <f t="shared" si="0"/>
        <v>6</v>
      </c>
      <c r="B9" s="52" t="s">
        <v>1179</v>
      </c>
      <c r="C9" s="43" t="s">
        <v>601</v>
      </c>
      <c r="D9" s="257"/>
      <c r="E9" s="249"/>
      <c r="F9" s="249"/>
      <c r="G9" s="249"/>
      <c r="H9" s="249"/>
      <c r="I9" s="249"/>
      <c r="J9" s="256"/>
      <c r="K9" s="42"/>
    </row>
    <row r="10" spans="1:11" ht="60" outlineLevel="1" x14ac:dyDescent="0.2">
      <c r="A10" s="66">
        <f t="shared" si="0"/>
        <v>7</v>
      </c>
      <c r="B10" s="52" t="s">
        <v>1180</v>
      </c>
      <c r="C10" s="43" t="s">
        <v>621</v>
      </c>
      <c r="D10" s="257"/>
      <c r="E10" s="249"/>
      <c r="F10" s="249"/>
      <c r="G10" s="249"/>
      <c r="H10" s="249"/>
      <c r="I10" s="249"/>
      <c r="J10" s="256"/>
      <c r="K10" s="42"/>
    </row>
    <row r="11" spans="1:11" ht="60" outlineLevel="1" x14ac:dyDescent="0.2">
      <c r="A11" s="66">
        <f t="shared" si="0"/>
        <v>8</v>
      </c>
      <c r="B11" s="52" t="s">
        <v>1181</v>
      </c>
      <c r="C11" s="43" t="s">
        <v>602</v>
      </c>
      <c r="D11" s="257"/>
      <c r="E11" s="249"/>
      <c r="F11" s="249"/>
      <c r="G11" s="249"/>
      <c r="H11" s="249"/>
      <c r="I11" s="249"/>
      <c r="J11" s="256"/>
      <c r="K11" s="42"/>
    </row>
    <row r="12" spans="1:11" ht="90" outlineLevel="1" x14ac:dyDescent="0.2">
      <c r="A12" s="66">
        <f t="shared" si="0"/>
        <v>9</v>
      </c>
      <c r="B12" s="43" t="s">
        <v>1182</v>
      </c>
      <c r="C12" s="43" t="s">
        <v>602</v>
      </c>
      <c r="D12" s="257"/>
      <c r="E12" s="249"/>
      <c r="F12" s="249"/>
      <c r="G12" s="249"/>
      <c r="H12" s="249"/>
      <c r="I12" s="249"/>
      <c r="J12" s="256"/>
      <c r="K12" s="42"/>
    </row>
    <row r="13" spans="1:11" ht="165" outlineLevel="1" collapsed="1" x14ac:dyDescent="0.2">
      <c r="A13" s="66">
        <f t="shared" si="0"/>
        <v>10</v>
      </c>
      <c r="B13" s="43" t="s">
        <v>1183</v>
      </c>
      <c r="C13" s="43" t="s">
        <v>603</v>
      </c>
      <c r="D13" s="257"/>
      <c r="E13" s="249"/>
      <c r="F13" s="249"/>
      <c r="G13" s="249"/>
      <c r="H13" s="249"/>
      <c r="I13" s="249"/>
      <c r="J13" s="256"/>
      <c r="K13" s="42"/>
    </row>
    <row r="14" spans="1:11" ht="60" outlineLevel="1" x14ac:dyDescent="0.2">
      <c r="A14" s="66">
        <f>A13+1</f>
        <v>11</v>
      </c>
      <c r="B14" s="43" t="s">
        <v>1171</v>
      </c>
      <c r="C14" s="44" t="s">
        <v>604</v>
      </c>
      <c r="D14" s="257"/>
      <c r="E14" s="249"/>
      <c r="F14" s="249"/>
      <c r="G14" s="249"/>
      <c r="H14" s="249"/>
      <c r="I14" s="249"/>
      <c r="J14" s="256"/>
      <c r="K14" s="42"/>
    </row>
    <row r="15" spans="1:11" ht="45" outlineLevel="1" collapsed="1" x14ac:dyDescent="0.2">
      <c r="A15" s="66">
        <f>A14+1</f>
        <v>12</v>
      </c>
      <c r="B15" s="43" t="s">
        <v>1184</v>
      </c>
      <c r="C15" s="44" t="s">
        <v>605</v>
      </c>
      <c r="D15" s="257"/>
      <c r="E15" s="249"/>
      <c r="F15" s="249"/>
      <c r="G15" s="249"/>
      <c r="H15" s="249"/>
      <c r="I15" s="249"/>
      <c r="J15" s="256"/>
      <c r="K15" s="42"/>
    </row>
    <row r="16" spans="1:11" ht="75" outlineLevel="1" x14ac:dyDescent="0.2">
      <c r="A16" s="66">
        <f t="shared" si="0"/>
        <v>13</v>
      </c>
      <c r="B16" s="43" t="s">
        <v>1185</v>
      </c>
      <c r="C16" s="43" t="s">
        <v>606</v>
      </c>
      <c r="D16" s="257"/>
      <c r="E16" s="249"/>
      <c r="F16" s="249"/>
      <c r="G16" s="249"/>
      <c r="H16" s="249"/>
      <c r="I16" s="249"/>
      <c r="J16" s="256"/>
      <c r="K16" s="42"/>
    </row>
    <row r="17" spans="1:11" ht="90" outlineLevel="1" x14ac:dyDescent="0.2">
      <c r="A17" s="66">
        <f t="shared" si="0"/>
        <v>14</v>
      </c>
      <c r="B17" s="43" t="s">
        <v>1186</v>
      </c>
      <c r="C17" s="43" t="s">
        <v>607</v>
      </c>
      <c r="D17" s="257"/>
      <c r="E17" s="249"/>
      <c r="F17" s="249"/>
      <c r="G17" s="249"/>
      <c r="H17" s="249"/>
      <c r="I17" s="249"/>
      <c r="J17" s="256"/>
      <c r="K17" s="42"/>
    </row>
    <row r="18" spans="1:11" ht="45" outlineLevel="1" x14ac:dyDescent="0.2">
      <c r="A18" s="66">
        <f t="shared" si="0"/>
        <v>15</v>
      </c>
      <c r="B18" s="43" t="s">
        <v>1187</v>
      </c>
      <c r="C18" s="43" t="s">
        <v>608</v>
      </c>
      <c r="D18" s="257"/>
      <c r="E18" s="249"/>
      <c r="F18" s="249"/>
      <c r="G18" s="249"/>
      <c r="H18" s="249"/>
      <c r="I18" s="249"/>
      <c r="J18" s="256"/>
      <c r="K18" s="42"/>
    </row>
    <row r="19" spans="1:11" ht="60" outlineLevel="1" x14ac:dyDescent="0.2">
      <c r="A19" s="66">
        <f t="shared" si="0"/>
        <v>16</v>
      </c>
      <c r="B19" s="43" t="s">
        <v>1188</v>
      </c>
      <c r="C19" s="43" t="s">
        <v>609</v>
      </c>
      <c r="D19" s="257"/>
      <c r="E19" s="249"/>
      <c r="F19" s="249"/>
      <c r="G19" s="249"/>
      <c r="H19" s="249"/>
      <c r="I19" s="249"/>
      <c r="J19" s="256"/>
      <c r="K19" s="42"/>
    </row>
    <row r="20" spans="1:11" ht="105" outlineLevel="1" x14ac:dyDescent="0.2">
      <c r="A20" s="66">
        <f t="shared" si="0"/>
        <v>17</v>
      </c>
      <c r="B20" s="43" t="s">
        <v>1189</v>
      </c>
      <c r="C20" s="43" t="s">
        <v>610</v>
      </c>
      <c r="D20" s="257"/>
      <c r="E20" s="249"/>
      <c r="F20" s="249"/>
      <c r="G20" s="249"/>
      <c r="H20" s="249"/>
      <c r="I20" s="249"/>
      <c r="J20" s="256"/>
      <c r="K20" s="42"/>
    </row>
    <row r="21" spans="1:11" ht="45" outlineLevel="1" x14ac:dyDescent="0.2">
      <c r="A21" s="66">
        <f t="shared" si="0"/>
        <v>18</v>
      </c>
      <c r="B21" s="43" t="s">
        <v>1190</v>
      </c>
      <c r="C21" s="43" t="s">
        <v>611</v>
      </c>
      <c r="D21" s="257"/>
      <c r="E21" s="249"/>
      <c r="F21" s="249"/>
      <c r="G21" s="249"/>
      <c r="H21" s="249"/>
      <c r="I21" s="249"/>
      <c r="J21" s="256"/>
      <c r="K21" s="42"/>
    </row>
    <row r="22" spans="1:11" ht="60" outlineLevel="1" x14ac:dyDescent="0.2">
      <c r="A22" s="66">
        <f t="shared" si="0"/>
        <v>19</v>
      </c>
      <c r="B22" s="43" t="s">
        <v>930</v>
      </c>
      <c r="C22" s="43" t="s">
        <v>612</v>
      </c>
      <c r="D22" s="257"/>
      <c r="E22" s="249"/>
      <c r="F22" s="249"/>
      <c r="G22" s="249"/>
      <c r="H22" s="249"/>
      <c r="I22" s="249"/>
      <c r="J22" s="256"/>
      <c r="K22" s="42"/>
    </row>
    <row r="23" spans="1:11" ht="75" outlineLevel="1" x14ac:dyDescent="0.2">
      <c r="A23" s="66">
        <f t="shared" ref="A23:A28" si="1">A22+1</f>
        <v>20</v>
      </c>
      <c r="B23" s="43" t="s">
        <v>931</v>
      </c>
      <c r="C23" s="43" t="s">
        <v>614</v>
      </c>
      <c r="D23" s="257"/>
      <c r="E23" s="249"/>
      <c r="F23" s="249"/>
      <c r="G23" s="249"/>
      <c r="H23" s="249"/>
      <c r="I23" s="249"/>
      <c r="J23" s="256"/>
      <c r="K23" s="42"/>
    </row>
    <row r="24" spans="1:11" ht="105" outlineLevel="1" x14ac:dyDescent="0.2">
      <c r="A24" s="66">
        <f t="shared" si="1"/>
        <v>21</v>
      </c>
      <c r="B24" s="43" t="s">
        <v>932</v>
      </c>
      <c r="C24" s="43" t="s">
        <v>615</v>
      </c>
      <c r="D24" s="257"/>
      <c r="E24" s="249"/>
      <c r="F24" s="249"/>
      <c r="G24" s="249"/>
      <c r="H24" s="249"/>
      <c r="I24" s="249"/>
      <c r="J24" s="256"/>
      <c r="K24" s="42"/>
    </row>
    <row r="25" spans="1:11" ht="105" outlineLevel="1" x14ac:dyDescent="0.2">
      <c r="A25" s="66">
        <f t="shared" si="1"/>
        <v>22</v>
      </c>
      <c r="B25" s="43" t="s">
        <v>616</v>
      </c>
      <c r="C25" s="43" t="s">
        <v>617</v>
      </c>
      <c r="D25" s="257"/>
      <c r="E25" s="249"/>
      <c r="F25" s="249"/>
      <c r="G25" s="249"/>
      <c r="H25" s="249"/>
      <c r="I25" s="249"/>
      <c r="J25" s="256"/>
      <c r="K25" s="42"/>
    </row>
    <row r="26" spans="1:11" ht="60" outlineLevel="1" x14ac:dyDescent="0.2">
      <c r="A26" s="66">
        <f t="shared" si="1"/>
        <v>23</v>
      </c>
      <c r="B26" s="43" t="s">
        <v>1324</v>
      </c>
      <c r="C26" s="43" t="s">
        <v>619</v>
      </c>
      <c r="D26" s="257"/>
      <c r="E26" s="249"/>
      <c r="F26" s="249"/>
      <c r="G26" s="249"/>
      <c r="H26" s="249"/>
      <c r="I26" s="249"/>
      <c r="J26" s="256"/>
      <c r="K26" s="42"/>
    </row>
    <row r="27" spans="1:11" ht="30" outlineLevel="1" x14ac:dyDescent="0.2">
      <c r="A27" s="66">
        <f t="shared" si="1"/>
        <v>24</v>
      </c>
      <c r="B27" s="43" t="s">
        <v>114</v>
      </c>
      <c r="C27" s="43" t="s">
        <v>613</v>
      </c>
      <c r="D27" s="257"/>
      <c r="E27" s="249"/>
      <c r="F27" s="249"/>
      <c r="G27" s="249"/>
      <c r="H27" s="249"/>
      <c r="I27" s="249"/>
      <c r="J27" s="256"/>
      <c r="K27" s="42"/>
    </row>
    <row r="28" spans="1:11" ht="30" outlineLevel="1" x14ac:dyDescent="0.2">
      <c r="A28" s="66">
        <f t="shared" si="1"/>
        <v>25</v>
      </c>
      <c r="B28" s="43" t="s">
        <v>948</v>
      </c>
      <c r="C28" s="43" t="s">
        <v>618</v>
      </c>
      <c r="D28" s="257"/>
      <c r="E28" s="249"/>
      <c r="F28" s="249"/>
      <c r="G28" s="249"/>
      <c r="H28" s="249"/>
      <c r="I28" s="249"/>
      <c r="J28" s="256"/>
      <c r="K28" s="42"/>
    </row>
    <row r="29" spans="1:11" x14ac:dyDescent="0.2">
      <c r="A29" s="156" t="s">
        <v>311</v>
      </c>
      <c r="B29" s="183"/>
      <c r="C29" s="184"/>
      <c r="D29" s="203"/>
      <c r="E29" s="203"/>
      <c r="F29" s="203"/>
      <c r="G29" s="203"/>
      <c r="H29" s="203"/>
      <c r="I29" s="203"/>
      <c r="J29" s="256"/>
      <c r="K29" s="203"/>
    </row>
    <row r="30" spans="1:11" ht="60" outlineLevel="1" x14ac:dyDescent="0.2">
      <c r="A30" s="66">
        <v>1</v>
      </c>
      <c r="B30" s="52" t="s">
        <v>1176</v>
      </c>
      <c r="C30" s="44" t="s">
        <v>644</v>
      </c>
      <c r="D30" s="257"/>
      <c r="E30" s="249"/>
      <c r="F30" s="249"/>
      <c r="G30" s="249"/>
      <c r="H30" s="249"/>
      <c r="I30" s="249"/>
      <c r="J30" s="256"/>
      <c r="K30" s="42"/>
    </row>
    <row r="31" spans="1:11" ht="60" outlineLevel="1" x14ac:dyDescent="0.2">
      <c r="A31" s="66">
        <f>A30+1</f>
        <v>2</v>
      </c>
      <c r="B31" s="52" t="s">
        <v>1177</v>
      </c>
      <c r="C31" s="43" t="s">
        <v>630</v>
      </c>
      <c r="D31" s="257"/>
      <c r="E31" s="249"/>
      <c r="F31" s="249"/>
      <c r="G31" s="249"/>
      <c r="H31" s="249"/>
      <c r="I31" s="249"/>
      <c r="J31" s="256"/>
      <c r="K31" s="42"/>
    </row>
    <row r="32" spans="1:11" ht="45" outlineLevel="1" x14ac:dyDescent="0.2">
      <c r="A32" s="66">
        <f t="shared" ref="A32:A46" si="2">A31+1</f>
        <v>3</v>
      </c>
      <c r="B32" s="52" t="s">
        <v>1170</v>
      </c>
      <c r="C32" s="43" t="s">
        <v>1169</v>
      </c>
      <c r="D32" s="257"/>
      <c r="E32" s="249"/>
      <c r="F32" s="249"/>
      <c r="G32" s="249"/>
      <c r="H32" s="249"/>
      <c r="I32" s="249"/>
      <c r="J32" s="256"/>
      <c r="K32" s="42"/>
    </row>
    <row r="33" spans="1:11" ht="105" outlineLevel="1" x14ac:dyDescent="0.2">
      <c r="A33" s="66">
        <f t="shared" si="2"/>
        <v>4</v>
      </c>
      <c r="B33" s="52" t="s">
        <v>1333</v>
      </c>
      <c r="C33" s="43" t="s">
        <v>1341</v>
      </c>
      <c r="D33" s="257"/>
      <c r="E33" s="249"/>
      <c r="F33" s="249"/>
      <c r="G33" s="249"/>
      <c r="H33" s="249"/>
      <c r="I33" s="249"/>
      <c r="J33" s="256"/>
      <c r="K33" s="42"/>
    </row>
    <row r="34" spans="1:11" ht="30" outlineLevel="1" x14ac:dyDescent="0.2">
      <c r="A34" s="66">
        <f t="shared" si="2"/>
        <v>5</v>
      </c>
      <c r="B34" s="52" t="s">
        <v>1178</v>
      </c>
      <c r="C34" s="43"/>
      <c r="D34" s="257"/>
      <c r="E34" s="249"/>
      <c r="F34" s="249"/>
      <c r="G34" s="249"/>
      <c r="H34" s="249"/>
      <c r="I34" s="249"/>
      <c r="J34" s="256"/>
      <c r="K34" s="42"/>
    </row>
    <row r="35" spans="1:11" ht="30" outlineLevel="1" x14ac:dyDescent="0.2">
      <c r="A35" s="66">
        <f t="shared" si="2"/>
        <v>6</v>
      </c>
      <c r="B35" s="52" t="s">
        <v>1191</v>
      </c>
      <c r="C35" s="43" t="s">
        <v>620</v>
      </c>
      <c r="D35" s="257"/>
      <c r="E35" s="249"/>
      <c r="F35" s="249"/>
      <c r="G35" s="249"/>
      <c r="H35" s="249"/>
      <c r="I35" s="249"/>
      <c r="J35" s="256"/>
      <c r="K35" s="42"/>
    </row>
    <row r="36" spans="1:11" ht="45" outlineLevel="1" x14ac:dyDescent="0.2">
      <c r="A36" s="66">
        <f t="shared" si="2"/>
        <v>7</v>
      </c>
      <c r="B36" s="52" t="s">
        <v>1192</v>
      </c>
      <c r="C36" s="43" t="s">
        <v>602</v>
      </c>
      <c r="D36" s="257"/>
      <c r="E36" s="249"/>
      <c r="F36" s="249"/>
      <c r="G36" s="249"/>
      <c r="H36" s="249"/>
      <c r="I36" s="249"/>
      <c r="J36" s="256"/>
      <c r="K36" s="42"/>
    </row>
    <row r="37" spans="1:11" ht="90" outlineLevel="1" x14ac:dyDescent="0.2">
      <c r="A37" s="66">
        <f t="shared" si="2"/>
        <v>8</v>
      </c>
      <c r="B37" s="43" t="s">
        <v>1182</v>
      </c>
      <c r="C37" s="43" t="s">
        <v>602</v>
      </c>
      <c r="D37" s="257"/>
      <c r="E37" s="249"/>
      <c r="F37" s="249"/>
      <c r="G37" s="249"/>
      <c r="H37" s="249"/>
      <c r="I37" s="249"/>
      <c r="J37" s="256"/>
      <c r="K37" s="42"/>
    </row>
    <row r="38" spans="1:11" ht="165" outlineLevel="1" collapsed="1" x14ac:dyDescent="0.2">
      <c r="A38" s="66">
        <f t="shared" si="2"/>
        <v>9</v>
      </c>
      <c r="B38" s="43" t="s">
        <v>1183</v>
      </c>
      <c r="C38" s="43" t="s">
        <v>603</v>
      </c>
      <c r="D38" s="257"/>
      <c r="E38" s="249"/>
      <c r="F38" s="249"/>
      <c r="G38" s="249"/>
      <c r="H38" s="249"/>
      <c r="I38" s="249"/>
      <c r="J38" s="256"/>
      <c r="K38" s="42"/>
    </row>
    <row r="39" spans="1:11" ht="60" outlineLevel="1" x14ac:dyDescent="0.2">
      <c r="A39" s="66">
        <f>A38+1</f>
        <v>10</v>
      </c>
      <c r="B39" s="43" t="s">
        <v>1172</v>
      </c>
      <c r="C39" s="44" t="s">
        <v>604</v>
      </c>
      <c r="D39" s="257"/>
      <c r="E39" s="249"/>
      <c r="F39" s="249"/>
      <c r="G39" s="249"/>
      <c r="H39" s="249"/>
      <c r="I39" s="249"/>
      <c r="J39" s="256"/>
      <c r="K39" s="42"/>
    </row>
    <row r="40" spans="1:11" ht="45" outlineLevel="1" collapsed="1" x14ac:dyDescent="0.2">
      <c r="A40" s="66">
        <f>A39+1</f>
        <v>11</v>
      </c>
      <c r="B40" s="43" t="s">
        <v>1193</v>
      </c>
      <c r="C40" s="44" t="s">
        <v>605</v>
      </c>
      <c r="D40" s="257"/>
      <c r="E40" s="249"/>
      <c r="F40" s="249"/>
      <c r="G40" s="249"/>
      <c r="H40" s="249"/>
      <c r="I40" s="249"/>
      <c r="J40" s="256"/>
      <c r="K40" s="42"/>
    </row>
    <row r="41" spans="1:11" ht="75" outlineLevel="1" x14ac:dyDescent="0.2">
      <c r="A41" s="66">
        <f t="shared" si="2"/>
        <v>12</v>
      </c>
      <c r="B41" s="43" t="s">
        <v>1194</v>
      </c>
      <c r="C41" s="43" t="s">
        <v>606</v>
      </c>
      <c r="D41" s="257"/>
      <c r="E41" s="249"/>
      <c r="F41" s="249"/>
      <c r="G41" s="249"/>
      <c r="H41" s="249"/>
      <c r="I41" s="249"/>
      <c r="J41" s="256"/>
      <c r="K41" s="42"/>
    </row>
    <row r="42" spans="1:11" ht="75" outlineLevel="1" x14ac:dyDescent="0.2">
      <c r="A42" s="66">
        <f t="shared" si="2"/>
        <v>13</v>
      </c>
      <c r="B42" s="43" t="s">
        <v>1195</v>
      </c>
      <c r="C42" s="43" t="s">
        <v>622</v>
      </c>
      <c r="D42" s="257"/>
      <c r="E42" s="249"/>
      <c r="F42" s="249"/>
      <c r="G42" s="249"/>
      <c r="H42" s="249"/>
      <c r="I42" s="249"/>
      <c r="J42" s="256"/>
      <c r="K42" s="42"/>
    </row>
    <row r="43" spans="1:11" ht="60" outlineLevel="1" x14ac:dyDescent="0.2">
      <c r="A43" s="66">
        <f t="shared" si="2"/>
        <v>14</v>
      </c>
      <c r="B43" s="43" t="s">
        <v>1196</v>
      </c>
      <c r="C43" s="43" t="s">
        <v>608</v>
      </c>
      <c r="D43" s="257"/>
      <c r="E43" s="249"/>
      <c r="F43" s="249"/>
      <c r="G43" s="249"/>
      <c r="H43" s="249"/>
      <c r="I43" s="249"/>
      <c r="J43" s="256"/>
      <c r="K43" s="42"/>
    </row>
    <row r="44" spans="1:11" ht="60" outlineLevel="1" x14ac:dyDescent="0.2">
      <c r="A44" s="66">
        <f t="shared" si="2"/>
        <v>15</v>
      </c>
      <c r="B44" s="43" t="s">
        <v>1197</v>
      </c>
      <c r="C44" s="43" t="s">
        <v>623</v>
      </c>
      <c r="D44" s="257"/>
      <c r="E44" s="249"/>
      <c r="F44" s="249"/>
      <c r="G44" s="249"/>
      <c r="H44" s="249"/>
      <c r="I44" s="249"/>
      <c r="J44" s="256"/>
      <c r="K44" s="42"/>
    </row>
    <row r="45" spans="1:11" ht="60" outlineLevel="1" x14ac:dyDescent="0.2">
      <c r="A45" s="66">
        <f t="shared" si="2"/>
        <v>16</v>
      </c>
      <c r="B45" s="43" t="s">
        <v>1198</v>
      </c>
      <c r="C45" s="43" t="s">
        <v>611</v>
      </c>
      <c r="D45" s="257"/>
      <c r="E45" s="249"/>
      <c r="F45" s="249"/>
      <c r="G45" s="249"/>
      <c r="H45" s="249"/>
      <c r="I45" s="249"/>
      <c r="J45" s="256"/>
      <c r="K45" s="42"/>
    </row>
    <row r="46" spans="1:11" ht="60" outlineLevel="1" x14ac:dyDescent="0.2">
      <c r="A46" s="66">
        <f t="shared" si="2"/>
        <v>17</v>
      </c>
      <c r="B46" s="43" t="s">
        <v>933</v>
      </c>
      <c r="C46" s="43" t="s">
        <v>612</v>
      </c>
      <c r="D46" s="257"/>
      <c r="E46" s="249"/>
      <c r="F46" s="249"/>
      <c r="G46" s="249"/>
      <c r="H46" s="249"/>
      <c r="I46" s="249"/>
      <c r="J46" s="256"/>
      <c r="K46" s="42"/>
    </row>
    <row r="47" spans="1:11" ht="45" outlineLevel="1" x14ac:dyDescent="0.2">
      <c r="A47" s="66">
        <f t="shared" ref="A47:A52" si="3">A46+1</f>
        <v>18</v>
      </c>
      <c r="B47" s="43" t="s">
        <v>624</v>
      </c>
      <c r="C47" s="43" t="s">
        <v>625</v>
      </c>
      <c r="D47" s="257"/>
      <c r="E47" s="249"/>
      <c r="F47" s="249"/>
      <c r="G47" s="249"/>
      <c r="H47" s="249"/>
      <c r="I47" s="249"/>
      <c r="J47" s="256"/>
      <c r="K47" s="42"/>
    </row>
    <row r="48" spans="1:11" ht="105" outlineLevel="1" x14ac:dyDescent="0.2">
      <c r="A48" s="66">
        <f t="shared" si="3"/>
        <v>19</v>
      </c>
      <c r="B48" s="43" t="s">
        <v>626</v>
      </c>
      <c r="C48" s="43" t="s">
        <v>627</v>
      </c>
      <c r="D48" s="257"/>
      <c r="E48" s="249"/>
      <c r="F48" s="249"/>
      <c r="G48" s="249"/>
      <c r="H48" s="249"/>
      <c r="I48" s="249"/>
      <c r="J48" s="256"/>
      <c r="K48" s="42"/>
    </row>
    <row r="49" spans="1:11" ht="105" outlineLevel="1" x14ac:dyDescent="0.2">
      <c r="A49" s="66">
        <f t="shared" si="3"/>
        <v>20</v>
      </c>
      <c r="B49" s="43" t="s">
        <v>628</v>
      </c>
      <c r="C49" s="43" t="s">
        <v>617</v>
      </c>
      <c r="D49" s="257"/>
      <c r="E49" s="249"/>
      <c r="F49" s="249"/>
      <c r="G49" s="249"/>
      <c r="H49" s="249"/>
      <c r="I49" s="249"/>
      <c r="J49" s="256"/>
      <c r="K49" s="42"/>
    </row>
    <row r="50" spans="1:11" ht="60" outlineLevel="1" x14ac:dyDescent="0.2">
      <c r="A50" s="66">
        <f t="shared" si="3"/>
        <v>21</v>
      </c>
      <c r="B50" s="43" t="s">
        <v>949</v>
      </c>
      <c r="C50" s="43" t="s">
        <v>619</v>
      </c>
      <c r="D50" s="257"/>
      <c r="E50" s="249"/>
      <c r="F50" s="249"/>
      <c r="G50" s="249"/>
      <c r="H50" s="249"/>
      <c r="I50" s="249"/>
      <c r="J50" s="256"/>
      <c r="K50" s="42"/>
    </row>
    <row r="51" spans="1:11" ht="30" outlineLevel="1" x14ac:dyDescent="0.2">
      <c r="A51" s="66">
        <f t="shared" si="3"/>
        <v>22</v>
      </c>
      <c r="B51" s="43" t="s">
        <v>114</v>
      </c>
      <c r="C51" s="43" t="s">
        <v>629</v>
      </c>
      <c r="D51" s="257"/>
      <c r="E51" s="249"/>
      <c r="F51" s="249"/>
      <c r="G51" s="249"/>
      <c r="H51" s="249"/>
      <c r="I51" s="249"/>
      <c r="J51" s="256"/>
      <c r="K51" s="42"/>
    </row>
    <row r="52" spans="1:11" ht="30" outlineLevel="1" x14ac:dyDescent="0.2">
      <c r="A52" s="66">
        <f t="shared" si="3"/>
        <v>23</v>
      </c>
      <c r="B52" s="43" t="s">
        <v>948</v>
      </c>
      <c r="C52" s="43" t="s">
        <v>618</v>
      </c>
      <c r="D52" s="257"/>
      <c r="E52" s="249"/>
      <c r="F52" s="249"/>
      <c r="G52" s="249"/>
      <c r="H52" s="249"/>
      <c r="I52" s="249"/>
      <c r="J52" s="256"/>
      <c r="K52" s="42"/>
    </row>
    <row r="53" spans="1:11" x14ac:dyDescent="0.2">
      <c r="A53" s="156" t="s">
        <v>312</v>
      </c>
      <c r="B53" s="183"/>
      <c r="C53" s="184"/>
      <c r="D53" s="203"/>
      <c r="E53" s="203"/>
      <c r="F53" s="203"/>
      <c r="G53" s="203"/>
      <c r="H53" s="203"/>
      <c r="I53" s="203"/>
      <c r="J53" s="256"/>
      <c r="K53" s="203"/>
    </row>
    <row r="54" spans="1:11" ht="60" outlineLevel="1" x14ac:dyDescent="0.2">
      <c r="A54" s="66">
        <v>1</v>
      </c>
      <c r="B54" s="52" t="s">
        <v>1176</v>
      </c>
      <c r="C54" s="44" t="s">
        <v>644</v>
      </c>
      <c r="D54" s="257"/>
      <c r="E54" s="249"/>
      <c r="F54" s="249"/>
      <c r="G54" s="249"/>
      <c r="H54" s="249"/>
      <c r="I54" s="249"/>
      <c r="J54" s="256"/>
      <c r="K54" s="42"/>
    </row>
    <row r="55" spans="1:11" ht="60" outlineLevel="1" x14ac:dyDescent="0.2">
      <c r="A55" s="66">
        <f>A54+1</f>
        <v>2</v>
      </c>
      <c r="B55" s="52" t="s">
        <v>1177</v>
      </c>
      <c r="C55" s="43" t="s">
        <v>630</v>
      </c>
      <c r="D55" s="257"/>
      <c r="E55" s="249"/>
      <c r="F55" s="249"/>
      <c r="G55" s="249"/>
      <c r="H55" s="249"/>
      <c r="I55" s="249"/>
      <c r="J55" s="256"/>
      <c r="K55" s="42"/>
    </row>
    <row r="56" spans="1:11" ht="45" outlineLevel="1" x14ac:dyDescent="0.2">
      <c r="A56" s="66">
        <v>3</v>
      </c>
      <c r="B56" s="52" t="s">
        <v>1170</v>
      </c>
      <c r="C56" s="43" t="s">
        <v>1169</v>
      </c>
      <c r="D56" s="257"/>
      <c r="E56" s="249"/>
      <c r="F56" s="249"/>
      <c r="G56" s="249"/>
      <c r="H56" s="249"/>
      <c r="I56" s="249"/>
      <c r="J56" s="256"/>
      <c r="K56" s="42"/>
    </row>
    <row r="57" spans="1:11" ht="105" outlineLevel="1" x14ac:dyDescent="0.2">
      <c r="A57" s="66">
        <v>4</v>
      </c>
      <c r="B57" s="52" t="s">
        <v>1333</v>
      </c>
      <c r="C57" s="43" t="s">
        <v>1341</v>
      </c>
      <c r="D57" s="257"/>
      <c r="E57" s="249"/>
      <c r="F57" s="249"/>
      <c r="G57" s="249"/>
      <c r="H57" s="249"/>
      <c r="I57" s="249"/>
      <c r="J57" s="256"/>
      <c r="K57" s="42"/>
    </row>
    <row r="58" spans="1:11" ht="30" outlineLevel="1" x14ac:dyDescent="0.2">
      <c r="A58" s="66">
        <v>5</v>
      </c>
      <c r="B58" s="43" t="s">
        <v>1199</v>
      </c>
      <c r="C58" s="43" t="s">
        <v>631</v>
      </c>
      <c r="D58" s="257"/>
      <c r="E58" s="249"/>
      <c r="F58" s="249"/>
      <c r="G58" s="249"/>
      <c r="H58" s="249"/>
      <c r="I58" s="249"/>
      <c r="J58" s="256"/>
      <c r="K58" s="42"/>
    </row>
    <row r="59" spans="1:11" ht="30" outlineLevel="1" x14ac:dyDescent="0.2">
      <c r="A59" s="66">
        <f>A58+1</f>
        <v>6</v>
      </c>
      <c r="B59" s="43" t="s">
        <v>633</v>
      </c>
      <c r="C59" s="43" t="s">
        <v>632</v>
      </c>
      <c r="D59" s="257"/>
      <c r="E59" s="249"/>
      <c r="F59" s="249"/>
      <c r="G59" s="249"/>
      <c r="H59" s="249"/>
      <c r="I59" s="249"/>
      <c r="J59" s="256"/>
      <c r="K59" s="42"/>
    </row>
    <row r="60" spans="1:11" ht="45" outlineLevel="1" x14ac:dyDescent="0.2">
      <c r="A60" s="66">
        <f>A59+1</f>
        <v>7</v>
      </c>
      <c r="B60" s="43" t="s">
        <v>634</v>
      </c>
      <c r="C60" s="43" t="s">
        <v>603</v>
      </c>
      <c r="D60" s="257"/>
      <c r="E60" s="249"/>
      <c r="F60" s="249"/>
      <c r="G60" s="249"/>
      <c r="H60" s="249"/>
      <c r="I60" s="249"/>
      <c r="J60" s="256"/>
      <c r="K60" s="42"/>
    </row>
    <row r="61" spans="1:11" ht="60" outlineLevel="1" x14ac:dyDescent="0.2">
      <c r="A61" s="66">
        <f>A60+1</f>
        <v>8</v>
      </c>
      <c r="B61" s="43" t="s">
        <v>635</v>
      </c>
      <c r="C61" s="43" t="s">
        <v>605</v>
      </c>
      <c r="D61" s="257"/>
      <c r="E61" s="249"/>
      <c r="F61" s="249"/>
      <c r="G61" s="249"/>
      <c r="H61" s="249"/>
      <c r="I61" s="249"/>
      <c r="J61" s="256"/>
      <c r="K61" s="42"/>
    </row>
    <row r="62" spans="1:11" ht="60" outlineLevel="1" x14ac:dyDescent="0.2">
      <c r="A62" s="66">
        <f>A61+1</f>
        <v>9</v>
      </c>
      <c r="B62" s="43" t="s">
        <v>636</v>
      </c>
      <c r="C62" s="43" t="s">
        <v>637</v>
      </c>
      <c r="D62" s="257"/>
      <c r="E62" s="249"/>
      <c r="F62" s="249"/>
      <c r="G62" s="249"/>
      <c r="H62" s="249"/>
      <c r="I62" s="249"/>
      <c r="J62" s="256"/>
      <c r="K62" s="42"/>
    </row>
    <row r="63" spans="1:11" ht="105" outlineLevel="1" x14ac:dyDescent="0.2">
      <c r="A63" s="66">
        <f>A62+1</f>
        <v>10</v>
      </c>
      <c r="B63" s="43" t="s">
        <v>639</v>
      </c>
      <c r="C63" s="43" t="s">
        <v>638</v>
      </c>
      <c r="D63" s="257"/>
      <c r="E63" s="249"/>
      <c r="F63" s="249"/>
      <c r="G63" s="249"/>
      <c r="H63" s="249"/>
      <c r="I63" s="249"/>
      <c r="J63" s="256"/>
      <c r="K63" s="42"/>
    </row>
    <row r="64" spans="1:11" ht="60" outlineLevel="1" x14ac:dyDescent="0.2">
      <c r="A64" s="66">
        <v>11</v>
      </c>
      <c r="B64" s="43" t="s">
        <v>1200</v>
      </c>
      <c r="C64" s="43" t="s">
        <v>640</v>
      </c>
      <c r="D64" s="257"/>
      <c r="E64" s="249"/>
      <c r="F64" s="249"/>
      <c r="G64" s="249"/>
      <c r="H64" s="249"/>
      <c r="I64" s="249"/>
      <c r="J64" s="256"/>
      <c r="K64" s="42"/>
    </row>
    <row r="65" spans="1:11" ht="105" outlineLevel="1" x14ac:dyDescent="0.2">
      <c r="A65" s="66">
        <v>12</v>
      </c>
      <c r="B65" s="43" t="s">
        <v>11</v>
      </c>
      <c r="C65" s="43" t="s">
        <v>643</v>
      </c>
      <c r="D65" s="257"/>
      <c r="E65" s="249"/>
      <c r="F65" s="249"/>
      <c r="G65" s="249"/>
      <c r="H65" s="249"/>
      <c r="I65" s="249"/>
      <c r="J65" s="256"/>
      <c r="K65" s="42"/>
    </row>
    <row r="66" spans="1:11" ht="105" outlineLevel="1" x14ac:dyDescent="0.2">
      <c r="A66" s="66">
        <v>13</v>
      </c>
      <c r="B66" s="43" t="s">
        <v>116</v>
      </c>
      <c r="C66" s="43" t="s">
        <v>1325</v>
      </c>
      <c r="D66" s="257"/>
      <c r="E66" s="249"/>
      <c r="F66" s="249"/>
      <c r="G66" s="249"/>
      <c r="H66" s="249"/>
      <c r="I66" s="249"/>
      <c r="J66" s="256"/>
      <c r="K66" s="42"/>
    </row>
    <row r="67" spans="1:11" ht="30" outlineLevel="1" x14ac:dyDescent="0.2">
      <c r="A67" s="66">
        <v>14</v>
      </c>
      <c r="B67" s="43" t="s">
        <v>641</v>
      </c>
      <c r="C67" s="43" t="s">
        <v>642</v>
      </c>
      <c r="D67" s="257"/>
      <c r="E67" s="249"/>
      <c r="F67" s="249"/>
      <c r="G67" s="249"/>
      <c r="H67" s="249"/>
      <c r="I67" s="249"/>
      <c r="J67" s="256"/>
      <c r="K67" s="42"/>
    </row>
    <row r="68" spans="1:11" x14ac:dyDescent="0.2">
      <c r="A68" s="156" t="s">
        <v>1236</v>
      </c>
      <c r="B68" s="183"/>
      <c r="C68" s="184"/>
      <c r="D68" s="203"/>
      <c r="E68" s="203"/>
      <c r="F68" s="203"/>
      <c r="G68" s="203"/>
      <c r="H68" s="203"/>
      <c r="I68" s="203"/>
      <c r="J68" s="256"/>
      <c r="K68" s="203"/>
    </row>
    <row r="69" spans="1:11" s="76" customFormat="1" ht="135" outlineLevel="1" x14ac:dyDescent="0.2">
      <c r="A69" s="250"/>
      <c r="B69" s="43" t="s">
        <v>654</v>
      </c>
      <c r="C69" s="43"/>
      <c r="D69" s="257"/>
      <c r="E69" s="204"/>
      <c r="F69" s="204"/>
      <c r="G69" s="204"/>
      <c r="H69" s="204"/>
      <c r="I69" s="204"/>
      <c r="J69" s="256"/>
      <c r="K69" s="204"/>
    </row>
    <row r="70" spans="1:11" ht="60" outlineLevel="1" x14ac:dyDescent="0.2">
      <c r="A70" s="66">
        <v>1</v>
      </c>
      <c r="B70" s="52" t="s">
        <v>1176</v>
      </c>
      <c r="C70" s="44" t="s">
        <v>644</v>
      </c>
      <c r="D70" s="257"/>
      <c r="E70" s="249"/>
      <c r="F70" s="249"/>
      <c r="G70" s="249"/>
      <c r="H70" s="249"/>
      <c r="I70" s="249"/>
      <c r="J70" s="256"/>
      <c r="K70" s="42"/>
    </row>
    <row r="71" spans="1:11" ht="60" outlineLevel="1" x14ac:dyDescent="0.2">
      <c r="A71" s="66">
        <f>A70+1</f>
        <v>2</v>
      </c>
      <c r="B71" s="52" t="s">
        <v>1177</v>
      </c>
      <c r="C71" s="43" t="s">
        <v>630</v>
      </c>
      <c r="D71" s="257"/>
      <c r="E71" s="249"/>
      <c r="F71" s="249"/>
      <c r="G71" s="249"/>
      <c r="H71" s="249"/>
      <c r="I71" s="249"/>
      <c r="J71" s="256"/>
      <c r="K71" s="42"/>
    </row>
    <row r="72" spans="1:11" ht="45" outlineLevel="1" x14ac:dyDescent="0.2">
      <c r="A72" s="66">
        <v>3</v>
      </c>
      <c r="B72" s="52" t="s">
        <v>1170</v>
      </c>
      <c r="C72" s="43" t="s">
        <v>1169</v>
      </c>
      <c r="D72" s="257"/>
      <c r="E72" s="249"/>
      <c r="F72" s="249"/>
      <c r="G72" s="249"/>
      <c r="H72" s="249"/>
      <c r="I72" s="249"/>
      <c r="J72" s="256"/>
      <c r="K72" s="42"/>
    </row>
    <row r="73" spans="1:11" ht="105" outlineLevel="1" x14ac:dyDescent="0.2">
      <c r="A73" s="66">
        <v>4</v>
      </c>
      <c r="B73" s="52" t="s">
        <v>1333</v>
      </c>
      <c r="C73" s="43" t="s">
        <v>1341</v>
      </c>
      <c r="D73" s="257"/>
      <c r="E73" s="249"/>
      <c r="F73" s="249"/>
      <c r="G73" s="249"/>
      <c r="H73" s="249"/>
      <c r="I73" s="249"/>
      <c r="J73" s="256"/>
      <c r="K73" s="42"/>
    </row>
    <row r="74" spans="1:11" ht="60" outlineLevel="1" x14ac:dyDescent="0.2">
      <c r="A74" s="66">
        <v>5</v>
      </c>
      <c r="B74" s="43" t="s">
        <v>1201</v>
      </c>
      <c r="C74" s="43" t="s">
        <v>975</v>
      </c>
      <c r="D74" s="257"/>
      <c r="E74" s="249"/>
      <c r="F74" s="249"/>
      <c r="G74" s="249"/>
      <c r="H74" s="249"/>
      <c r="I74" s="249"/>
      <c r="J74" s="256"/>
      <c r="K74" s="42"/>
    </row>
    <row r="75" spans="1:11" ht="45" outlineLevel="1" x14ac:dyDescent="0.2">
      <c r="A75" s="66">
        <v>6</v>
      </c>
      <c r="B75" s="43" t="s">
        <v>1202</v>
      </c>
      <c r="C75" s="43" t="s">
        <v>632</v>
      </c>
      <c r="D75" s="257"/>
      <c r="E75" s="249"/>
      <c r="F75" s="249"/>
      <c r="G75" s="249"/>
      <c r="H75" s="249"/>
      <c r="I75" s="249"/>
      <c r="J75" s="256"/>
      <c r="K75" s="42"/>
    </row>
    <row r="76" spans="1:11" ht="225" outlineLevel="1" x14ac:dyDescent="0.2">
      <c r="A76" s="66">
        <v>7</v>
      </c>
      <c r="B76" s="43" t="s">
        <v>1203</v>
      </c>
      <c r="C76" s="43" t="s">
        <v>646</v>
      </c>
      <c r="D76" s="257"/>
      <c r="E76" s="249"/>
      <c r="F76" s="249"/>
      <c r="G76" s="249"/>
      <c r="H76" s="249"/>
      <c r="I76" s="249"/>
      <c r="J76" s="256"/>
      <c r="K76" s="42"/>
    </row>
    <row r="77" spans="1:11" ht="60" outlineLevel="1" x14ac:dyDescent="0.2">
      <c r="A77" s="66">
        <v>8</v>
      </c>
      <c r="B77" s="43" t="s">
        <v>1204</v>
      </c>
      <c r="C77" s="43" t="s">
        <v>647</v>
      </c>
      <c r="D77" s="257"/>
      <c r="E77" s="249"/>
      <c r="F77" s="249"/>
      <c r="G77" s="249"/>
      <c r="H77" s="249"/>
      <c r="I77" s="249"/>
      <c r="J77" s="256"/>
      <c r="K77" s="42"/>
    </row>
    <row r="78" spans="1:11" ht="60" outlineLevel="1" x14ac:dyDescent="0.2">
      <c r="A78" s="66">
        <v>9</v>
      </c>
      <c r="B78" s="43" t="s">
        <v>934</v>
      </c>
      <c r="C78" s="43" t="s">
        <v>648</v>
      </c>
      <c r="D78" s="257"/>
      <c r="E78" s="249"/>
      <c r="F78" s="249"/>
      <c r="G78" s="249"/>
      <c r="H78" s="249"/>
      <c r="I78" s="249"/>
      <c r="J78" s="256"/>
      <c r="K78" s="42"/>
    </row>
    <row r="79" spans="1:11" ht="75" outlineLevel="1" x14ac:dyDescent="0.2">
      <c r="A79" s="66">
        <f>A78+1</f>
        <v>10</v>
      </c>
      <c r="B79" s="43" t="s">
        <v>1205</v>
      </c>
      <c r="C79" s="44" t="s">
        <v>637</v>
      </c>
      <c r="D79" s="257"/>
      <c r="E79" s="249"/>
      <c r="F79" s="249"/>
      <c r="G79" s="249"/>
      <c r="H79" s="249"/>
      <c r="I79" s="249"/>
      <c r="J79" s="256"/>
      <c r="K79" s="42"/>
    </row>
    <row r="80" spans="1:11" ht="75" outlineLevel="1" x14ac:dyDescent="0.2">
      <c r="A80" s="66">
        <f>A79+1</f>
        <v>11</v>
      </c>
      <c r="B80" s="43" t="s">
        <v>1206</v>
      </c>
      <c r="C80" s="43" t="s">
        <v>638</v>
      </c>
      <c r="D80" s="257"/>
      <c r="E80" s="249"/>
      <c r="F80" s="249"/>
      <c r="G80" s="249"/>
      <c r="H80" s="249"/>
      <c r="I80" s="249"/>
      <c r="J80" s="256"/>
      <c r="K80" s="42"/>
    </row>
    <row r="81" spans="1:11" ht="150" outlineLevel="1" x14ac:dyDescent="0.2">
      <c r="A81" s="66">
        <f>A80+1</f>
        <v>12</v>
      </c>
      <c r="B81" s="43" t="s">
        <v>1207</v>
      </c>
      <c r="C81" s="43" t="s">
        <v>650</v>
      </c>
      <c r="D81" s="257"/>
      <c r="E81" s="249"/>
      <c r="F81" s="249"/>
      <c r="G81" s="249"/>
      <c r="H81" s="249"/>
      <c r="I81" s="249"/>
      <c r="J81" s="256"/>
      <c r="K81" s="198"/>
    </row>
    <row r="82" spans="1:11" ht="75" outlineLevel="1" x14ac:dyDescent="0.2">
      <c r="A82" s="66">
        <f>A81+1</f>
        <v>13</v>
      </c>
      <c r="B82" s="43" t="s">
        <v>1208</v>
      </c>
      <c r="C82" s="43" t="s">
        <v>649</v>
      </c>
      <c r="D82" s="257"/>
      <c r="E82" s="249"/>
      <c r="F82" s="249"/>
      <c r="G82" s="249"/>
      <c r="H82" s="249"/>
      <c r="I82" s="249"/>
      <c r="J82" s="256"/>
      <c r="K82" s="198"/>
    </row>
    <row r="83" spans="1:11" ht="75" outlineLevel="1" x14ac:dyDescent="0.2">
      <c r="A83" s="66">
        <v>14</v>
      </c>
      <c r="B83" s="43" t="s">
        <v>935</v>
      </c>
      <c r="C83" s="44" t="s">
        <v>612</v>
      </c>
      <c r="D83" s="257"/>
      <c r="E83" s="249"/>
      <c r="F83" s="249"/>
      <c r="G83" s="249"/>
      <c r="H83" s="249"/>
      <c r="I83" s="249"/>
      <c r="J83" s="256"/>
      <c r="K83" s="42"/>
    </row>
    <row r="84" spans="1:11" ht="90" outlineLevel="1" x14ac:dyDescent="0.2">
      <c r="A84" s="66">
        <f>A83+1</f>
        <v>15</v>
      </c>
      <c r="B84" s="43" t="s">
        <v>651</v>
      </c>
      <c r="C84" s="44" t="s">
        <v>614</v>
      </c>
      <c r="D84" s="257"/>
      <c r="E84" s="249"/>
      <c r="F84" s="249"/>
      <c r="G84" s="249"/>
      <c r="H84" s="249"/>
      <c r="I84" s="249"/>
      <c r="J84" s="256"/>
      <c r="K84" s="42"/>
    </row>
    <row r="85" spans="1:11" ht="120" outlineLevel="1" x14ac:dyDescent="0.2">
      <c r="A85" s="66">
        <f>A84+1</f>
        <v>16</v>
      </c>
      <c r="B85" s="43" t="s">
        <v>653</v>
      </c>
      <c r="C85" s="44" t="s">
        <v>652</v>
      </c>
      <c r="D85" s="257"/>
      <c r="E85" s="249"/>
      <c r="F85" s="249"/>
      <c r="G85" s="249"/>
      <c r="H85" s="249"/>
      <c r="I85" s="249"/>
      <c r="J85" s="256"/>
      <c r="K85" s="42"/>
    </row>
    <row r="86" spans="1:11" ht="75" outlineLevel="1" x14ac:dyDescent="0.2">
      <c r="A86" s="66">
        <f>A85+1</f>
        <v>17</v>
      </c>
      <c r="B86" s="43" t="s">
        <v>950</v>
      </c>
      <c r="C86" s="44" t="s">
        <v>615</v>
      </c>
      <c r="D86" s="257"/>
      <c r="E86" s="249"/>
      <c r="F86" s="249"/>
      <c r="G86" s="249"/>
      <c r="H86" s="249"/>
      <c r="I86" s="249"/>
      <c r="J86" s="256"/>
      <c r="K86" s="42"/>
    </row>
    <row r="87" spans="1:11" ht="60" outlineLevel="1" x14ac:dyDescent="0.2">
      <c r="A87" s="66">
        <f>A86+1</f>
        <v>18</v>
      </c>
      <c r="B87" s="43" t="s">
        <v>951</v>
      </c>
      <c r="C87" s="43" t="s">
        <v>617</v>
      </c>
      <c r="D87" s="257"/>
      <c r="E87" s="249"/>
      <c r="F87" s="249"/>
      <c r="G87" s="249"/>
      <c r="H87" s="249"/>
      <c r="I87" s="249"/>
      <c r="J87" s="256"/>
      <c r="K87" s="198"/>
    </row>
    <row r="88" spans="1:11" x14ac:dyDescent="0.2">
      <c r="A88" s="156" t="s">
        <v>655</v>
      </c>
      <c r="B88" s="183"/>
      <c r="C88" s="184"/>
      <c r="D88" s="203"/>
      <c r="E88" s="203"/>
      <c r="F88" s="203"/>
      <c r="G88" s="203"/>
      <c r="H88" s="203"/>
      <c r="I88" s="203"/>
      <c r="J88" s="256"/>
      <c r="K88" s="203"/>
    </row>
    <row r="89" spans="1:11" ht="60" outlineLevel="1" x14ac:dyDescent="0.2">
      <c r="A89" s="66">
        <v>1</v>
      </c>
      <c r="B89" s="52" t="s">
        <v>1176</v>
      </c>
      <c r="C89" s="44" t="s">
        <v>644</v>
      </c>
      <c r="D89" s="257"/>
      <c r="E89" s="249"/>
      <c r="F89" s="249"/>
      <c r="G89" s="249"/>
      <c r="H89" s="249"/>
      <c r="I89" s="249"/>
      <c r="J89" s="256"/>
      <c r="K89" s="42"/>
    </row>
    <row r="90" spans="1:11" ht="60" outlineLevel="1" x14ac:dyDescent="0.2">
      <c r="A90" s="66">
        <f>A89+1</f>
        <v>2</v>
      </c>
      <c r="B90" s="52" t="s">
        <v>1177</v>
      </c>
      <c r="C90" s="43" t="s">
        <v>630</v>
      </c>
      <c r="D90" s="257"/>
      <c r="E90" s="249"/>
      <c r="F90" s="249"/>
      <c r="G90" s="249"/>
      <c r="H90" s="249"/>
      <c r="I90" s="249"/>
      <c r="J90" s="256"/>
      <c r="K90" s="42"/>
    </row>
    <row r="91" spans="1:11" s="76" customFormat="1" ht="45" outlineLevel="1" x14ac:dyDescent="0.2">
      <c r="A91" s="76">
        <v>3</v>
      </c>
      <c r="B91" s="52" t="s">
        <v>1170</v>
      </c>
      <c r="C91" s="43" t="s">
        <v>1169</v>
      </c>
      <c r="D91" s="257"/>
      <c r="E91" s="42"/>
      <c r="F91" s="42"/>
      <c r="G91" s="42"/>
      <c r="H91" s="42"/>
      <c r="I91" s="42"/>
      <c r="J91" s="256"/>
      <c r="K91" s="42"/>
    </row>
    <row r="92" spans="1:11" s="76" customFormat="1" ht="105" outlineLevel="1" x14ac:dyDescent="0.2">
      <c r="A92" s="76">
        <v>4</v>
      </c>
      <c r="B92" s="52" t="s">
        <v>1333</v>
      </c>
      <c r="C92" s="43" t="s">
        <v>1341</v>
      </c>
      <c r="D92" s="257"/>
      <c r="E92" s="42"/>
      <c r="F92" s="42"/>
      <c r="G92" s="42"/>
      <c r="H92" s="42"/>
      <c r="I92" s="42"/>
      <c r="J92" s="256"/>
      <c r="K92" s="42"/>
    </row>
    <row r="93" spans="1:11" s="76" customFormat="1" ht="30" outlineLevel="1" x14ac:dyDescent="0.2">
      <c r="A93" s="76">
        <v>5</v>
      </c>
      <c r="B93" s="43" t="s">
        <v>1209</v>
      </c>
      <c r="C93" s="44" t="s">
        <v>631</v>
      </c>
      <c r="D93" s="257"/>
      <c r="E93" s="42"/>
      <c r="F93" s="42"/>
      <c r="G93" s="42"/>
      <c r="H93" s="42"/>
      <c r="I93" s="42"/>
      <c r="J93" s="256"/>
      <c r="K93" s="42"/>
    </row>
    <row r="94" spans="1:11" s="76" customFormat="1" ht="30" outlineLevel="1" x14ac:dyDescent="0.2">
      <c r="A94" s="76">
        <v>6</v>
      </c>
      <c r="B94" s="43" t="s">
        <v>1210</v>
      </c>
      <c r="C94" s="44" t="s">
        <v>632</v>
      </c>
      <c r="D94" s="257"/>
      <c r="E94" s="42"/>
      <c r="F94" s="42"/>
      <c r="G94" s="42"/>
      <c r="H94" s="42"/>
      <c r="I94" s="42"/>
      <c r="J94" s="256"/>
      <c r="K94" s="42"/>
    </row>
    <row r="95" spans="1:11" s="76" customFormat="1" ht="75" outlineLevel="1" x14ac:dyDescent="0.2">
      <c r="A95" s="76">
        <v>7</v>
      </c>
      <c r="B95" s="43" t="s">
        <v>1211</v>
      </c>
      <c r="C95" s="44" t="s">
        <v>662</v>
      </c>
      <c r="D95" s="257"/>
      <c r="E95" s="42"/>
      <c r="F95" s="42"/>
      <c r="G95" s="42"/>
      <c r="H95" s="42"/>
      <c r="I95" s="42"/>
      <c r="J95" s="256"/>
      <c r="K95" s="42"/>
    </row>
    <row r="96" spans="1:11" s="76" customFormat="1" ht="45" outlineLevel="1" x14ac:dyDescent="0.2">
      <c r="A96" s="76">
        <v>8</v>
      </c>
      <c r="B96" s="43" t="s">
        <v>1212</v>
      </c>
      <c r="C96" s="44" t="s">
        <v>603</v>
      </c>
      <c r="D96" s="257"/>
      <c r="E96" s="42"/>
      <c r="F96" s="42"/>
      <c r="G96" s="42"/>
      <c r="H96" s="42"/>
      <c r="I96" s="42"/>
      <c r="J96" s="256"/>
      <c r="K96" s="42"/>
    </row>
    <row r="97" spans="1:11" s="76" customFormat="1" ht="75" outlineLevel="1" x14ac:dyDescent="0.2">
      <c r="A97" s="76">
        <v>9</v>
      </c>
      <c r="B97" s="43" t="s">
        <v>1213</v>
      </c>
      <c r="C97" s="44" t="s">
        <v>605</v>
      </c>
      <c r="D97" s="257"/>
      <c r="E97" s="42"/>
      <c r="F97" s="42"/>
      <c r="G97" s="42"/>
      <c r="H97" s="42"/>
      <c r="I97" s="42"/>
      <c r="J97" s="256"/>
      <c r="K97" s="42"/>
    </row>
    <row r="98" spans="1:11" s="76" customFormat="1" ht="45" outlineLevel="1" x14ac:dyDescent="0.2">
      <c r="A98" s="76">
        <v>10</v>
      </c>
      <c r="B98" s="43" t="s">
        <v>1214</v>
      </c>
      <c r="C98" s="43" t="s">
        <v>637</v>
      </c>
      <c r="D98" s="257"/>
      <c r="E98" s="42"/>
      <c r="F98" s="42"/>
      <c r="G98" s="42"/>
      <c r="H98" s="42"/>
      <c r="I98" s="42"/>
      <c r="J98" s="256"/>
      <c r="K98" s="42"/>
    </row>
    <row r="99" spans="1:11" s="76" customFormat="1" ht="150" outlineLevel="1" x14ac:dyDescent="0.2">
      <c r="A99" s="76">
        <v>11</v>
      </c>
      <c r="B99" s="43" t="s">
        <v>936</v>
      </c>
      <c r="C99" s="43" t="s">
        <v>656</v>
      </c>
      <c r="D99" s="257"/>
      <c r="E99" s="42"/>
      <c r="F99" s="42"/>
      <c r="G99" s="42"/>
      <c r="H99" s="42"/>
      <c r="I99" s="42"/>
      <c r="J99" s="256"/>
      <c r="K99" s="42"/>
    </row>
    <row r="100" spans="1:11" s="76" customFormat="1" ht="60" outlineLevel="1" x14ac:dyDescent="0.2">
      <c r="A100" s="76">
        <v>12</v>
      </c>
      <c r="B100" s="43" t="s">
        <v>947</v>
      </c>
      <c r="C100" s="43" t="s">
        <v>612</v>
      </c>
      <c r="D100" s="257"/>
      <c r="E100" s="42"/>
      <c r="F100" s="42"/>
      <c r="G100" s="42"/>
      <c r="H100" s="42"/>
      <c r="I100" s="42"/>
      <c r="J100" s="256"/>
      <c r="K100" s="42"/>
    </row>
    <row r="101" spans="1:11" s="76" customFormat="1" ht="60" outlineLevel="1" x14ac:dyDescent="0.2">
      <c r="A101" s="76">
        <f>A100+1</f>
        <v>13</v>
      </c>
      <c r="B101" s="43" t="s">
        <v>657</v>
      </c>
      <c r="C101" s="43" t="s">
        <v>614</v>
      </c>
      <c r="D101" s="257"/>
      <c r="E101" s="42"/>
      <c r="F101" s="42"/>
      <c r="G101" s="42"/>
      <c r="H101" s="42"/>
      <c r="I101" s="42"/>
      <c r="J101" s="256"/>
      <c r="K101" s="42"/>
    </row>
    <row r="102" spans="1:11" s="76" customFormat="1" ht="60" outlineLevel="1" x14ac:dyDescent="0.2">
      <c r="A102" s="76">
        <f>A101+1</f>
        <v>14</v>
      </c>
      <c r="B102" s="43" t="s">
        <v>659</v>
      </c>
      <c r="C102" s="43" t="s">
        <v>625</v>
      </c>
      <c r="D102" s="257"/>
      <c r="E102" s="42"/>
      <c r="F102" s="42"/>
      <c r="G102" s="42"/>
      <c r="H102" s="42"/>
      <c r="I102" s="42"/>
      <c r="J102" s="256"/>
      <c r="K102" s="42"/>
    </row>
    <row r="103" spans="1:11" s="76" customFormat="1" ht="30" outlineLevel="1" x14ac:dyDescent="0.2">
      <c r="A103" s="76">
        <f>A102+1</f>
        <v>15</v>
      </c>
      <c r="B103" s="43" t="s">
        <v>114</v>
      </c>
      <c r="C103" s="43" t="s">
        <v>660</v>
      </c>
      <c r="D103" s="257"/>
      <c r="E103" s="42"/>
      <c r="F103" s="42"/>
      <c r="G103" s="42"/>
      <c r="H103" s="42"/>
      <c r="I103" s="42"/>
      <c r="J103" s="256"/>
      <c r="K103" s="42"/>
    </row>
    <row r="104" spans="1:11" s="76" customFormat="1" ht="45" outlineLevel="1" x14ac:dyDescent="0.2">
      <c r="A104" s="76">
        <f t="shared" ref="A104" si="4">A103+1</f>
        <v>16</v>
      </c>
      <c r="B104" s="43" t="s">
        <v>1173</v>
      </c>
      <c r="C104" s="43" t="s">
        <v>661</v>
      </c>
      <c r="D104" s="257"/>
      <c r="E104" s="42"/>
      <c r="F104" s="42"/>
      <c r="G104" s="42"/>
      <c r="H104" s="42"/>
      <c r="I104" s="42"/>
      <c r="J104" s="256"/>
      <c r="K104" s="42"/>
    </row>
    <row r="105" spans="1:11" s="76" customFormat="1" ht="30" outlineLevel="1" x14ac:dyDescent="0.2">
      <c r="A105" s="76">
        <f>A104+1</f>
        <v>17</v>
      </c>
      <c r="B105" s="43" t="s">
        <v>658</v>
      </c>
      <c r="C105" s="43" t="s">
        <v>642</v>
      </c>
      <c r="D105" s="257"/>
      <c r="E105" s="42"/>
      <c r="F105" s="42"/>
      <c r="G105" s="42"/>
      <c r="H105" s="42"/>
      <c r="I105" s="42"/>
      <c r="J105" s="256"/>
      <c r="K105" s="42"/>
    </row>
    <row r="106" spans="1:11" ht="30" outlineLevel="1" x14ac:dyDescent="0.2">
      <c r="A106" s="66">
        <f>A105+1</f>
        <v>18</v>
      </c>
      <c r="B106" s="43" t="s">
        <v>641</v>
      </c>
      <c r="C106" s="43" t="s">
        <v>618</v>
      </c>
      <c r="D106" s="257"/>
      <c r="E106" s="249"/>
      <c r="F106" s="249"/>
      <c r="G106" s="249"/>
      <c r="H106" s="249"/>
      <c r="I106" s="249"/>
      <c r="J106" s="256"/>
      <c r="K106" s="42"/>
    </row>
    <row r="107" spans="1:11" x14ac:dyDescent="0.2">
      <c r="A107" s="156" t="s">
        <v>938</v>
      </c>
      <c r="B107" s="183"/>
      <c r="C107" s="184"/>
      <c r="D107" s="203"/>
      <c r="E107" s="203"/>
      <c r="F107" s="203"/>
      <c r="G107" s="203"/>
      <c r="H107" s="203"/>
      <c r="I107" s="203"/>
      <c r="J107" s="256"/>
      <c r="K107" s="203"/>
    </row>
    <row r="108" spans="1:11" ht="60" outlineLevel="1" x14ac:dyDescent="0.2">
      <c r="A108" s="66">
        <v>1</v>
      </c>
      <c r="B108" s="52" t="s">
        <v>1176</v>
      </c>
      <c r="C108" s="44" t="s">
        <v>664</v>
      </c>
      <c r="D108" s="257"/>
      <c r="E108" s="249"/>
      <c r="F108" s="249"/>
      <c r="G108" s="249"/>
      <c r="H108" s="249"/>
      <c r="I108" s="249"/>
      <c r="J108" s="256"/>
      <c r="K108" s="42"/>
    </row>
    <row r="109" spans="1:11" ht="60" outlineLevel="1" x14ac:dyDescent="0.2">
      <c r="A109" s="66">
        <f>A108+1</f>
        <v>2</v>
      </c>
      <c r="B109" s="52" t="s">
        <v>1177</v>
      </c>
      <c r="C109" s="43" t="s">
        <v>630</v>
      </c>
      <c r="D109" s="257"/>
      <c r="E109" s="249"/>
      <c r="F109" s="249"/>
      <c r="G109" s="249"/>
      <c r="H109" s="249"/>
      <c r="I109" s="249"/>
      <c r="J109" s="256"/>
      <c r="K109" s="42"/>
    </row>
    <row r="110" spans="1:11" s="76" customFormat="1" ht="45" outlineLevel="1" x14ac:dyDescent="0.2">
      <c r="A110" s="76">
        <v>3</v>
      </c>
      <c r="B110" s="52" t="s">
        <v>1170</v>
      </c>
      <c r="C110" s="43" t="s">
        <v>1169</v>
      </c>
      <c r="D110" s="257"/>
      <c r="E110" s="42"/>
      <c r="F110" s="42"/>
      <c r="G110" s="42"/>
      <c r="H110" s="42"/>
      <c r="I110" s="42"/>
      <c r="J110" s="256"/>
      <c r="K110" s="42"/>
    </row>
    <row r="111" spans="1:11" s="76" customFormat="1" ht="105" outlineLevel="1" x14ac:dyDescent="0.2">
      <c r="A111" s="76">
        <v>4</v>
      </c>
      <c r="B111" s="52" t="s">
        <v>1333</v>
      </c>
      <c r="C111" s="43" t="s">
        <v>1341</v>
      </c>
      <c r="D111" s="257"/>
      <c r="E111" s="42"/>
      <c r="F111" s="42"/>
      <c r="G111" s="42"/>
      <c r="H111" s="42"/>
      <c r="I111" s="42"/>
      <c r="J111" s="256"/>
      <c r="K111" s="42"/>
    </row>
    <row r="112" spans="1:11" s="76" customFormat="1" ht="30" outlineLevel="1" x14ac:dyDescent="0.2">
      <c r="A112" s="76">
        <v>5</v>
      </c>
      <c r="B112" s="43" t="s">
        <v>1199</v>
      </c>
      <c r="C112" s="43"/>
      <c r="D112" s="257"/>
      <c r="E112" s="42"/>
      <c r="F112" s="42"/>
      <c r="G112" s="42"/>
      <c r="H112" s="42"/>
      <c r="I112" s="42"/>
      <c r="J112" s="256"/>
      <c r="K112" s="42"/>
    </row>
    <row r="113" spans="1:11" s="76" customFormat="1" ht="45" outlineLevel="1" x14ac:dyDescent="0.2">
      <c r="A113" s="76">
        <v>6</v>
      </c>
      <c r="B113" s="43" t="s">
        <v>1215</v>
      </c>
      <c r="C113" s="43" t="s">
        <v>663</v>
      </c>
      <c r="D113" s="257"/>
      <c r="E113" s="42"/>
      <c r="F113" s="42"/>
      <c r="G113" s="42"/>
      <c r="H113" s="42"/>
      <c r="I113" s="42"/>
      <c r="J113" s="256"/>
      <c r="K113" s="42"/>
    </row>
    <row r="114" spans="1:11" s="76" customFormat="1" ht="30" outlineLevel="1" x14ac:dyDescent="0.2">
      <c r="A114" s="76">
        <v>7</v>
      </c>
      <c r="B114" s="43" t="s">
        <v>1216</v>
      </c>
      <c r="C114" s="43"/>
      <c r="D114" s="257"/>
      <c r="E114" s="42"/>
      <c r="F114" s="42"/>
      <c r="G114" s="42"/>
      <c r="H114" s="42"/>
      <c r="I114" s="42"/>
      <c r="J114" s="256"/>
      <c r="K114" s="42"/>
    </row>
    <row r="115" spans="1:11" s="76" customFormat="1" ht="90" outlineLevel="1" x14ac:dyDescent="0.2">
      <c r="A115" s="76">
        <v>8</v>
      </c>
      <c r="B115" s="43" t="s">
        <v>1217</v>
      </c>
      <c r="C115" s="43" t="s">
        <v>665</v>
      </c>
      <c r="D115" s="257"/>
      <c r="E115" s="42"/>
      <c r="F115" s="42"/>
      <c r="G115" s="42"/>
      <c r="H115" s="42"/>
      <c r="I115" s="42"/>
      <c r="J115" s="256"/>
      <c r="K115" s="42"/>
    </row>
    <row r="116" spans="1:11" s="76" customFormat="1" ht="30" outlineLevel="1" x14ac:dyDescent="0.2">
      <c r="A116" s="76">
        <v>9</v>
      </c>
      <c r="B116" s="43" t="s">
        <v>1218</v>
      </c>
      <c r="C116" s="43" t="s">
        <v>666</v>
      </c>
      <c r="D116" s="257"/>
      <c r="E116" s="42"/>
      <c r="F116" s="42"/>
      <c r="G116" s="42"/>
      <c r="H116" s="42"/>
      <c r="I116" s="42"/>
      <c r="J116" s="256"/>
      <c r="K116" s="42"/>
    </row>
    <row r="117" spans="1:11" s="76" customFormat="1" ht="45" outlineLevel="1" x14ac:dyDescent="0.2">
      <c r="A117" s="76">
        <v>10</v>
      </c>
      <c r="B117" s="43" t="s">
        <v>1219</v>
      </c>
      <c r="C117" s="43" t="s">
        <v>667</v>
      </c>
      <c r="D117" s="257"/>
      <c r="E117" s="42"/>
      <c r="F117" s="42"/>
      <c r="G117" s="42"/>
      <c r="H117" s="42"/>
      <c r="I117" s="42"/>
      <c r="J117" s="256"/>
      <c r="K117" s="42"/>
    </row>
    <row r="118" spans="1:11" s="76" customFormat="1" ht="60" outlineLevel="1" x14ac:dyDescent="0.2">
      <c r="A118" s="76">
        <v>11</v>
      </c>
      <c r="B118" s="43" t="s">
        <v>1220</v>
      </c>
      <c r="C118" s="43" t="s">
        <v>668</v>
      </c>
      <c r="D118" s="257"/>
      <c r="E118" s="42"/>
      <c r="F118" s="42"/>
      <c r="G118" s="42"/>
      <c r="H118" s="42"/>
      <c r="I118" s="42"/>
      <c r="J118" s="256"/>
      <c r="K118" s="42"/>
    </row>
    <row r="119" spans="1:11" s="76" customFormat="1" ht="45" outlineLevel="1" x14ac:dyDescent="0.2">
      <c r="A119" s="76">
        <f>A118+1</f>
        <v>12</v>
      </c>
      <c r="B119" s="43" t="s">
        <v>1221</v>
      </c>
      <c r="C119" s="43" t="s">
        <v>944</v>
      </c>
      <c r="D119" s="257"/>
      <c r="E119" s="42"/>
      <c r="F119" s="42"/>
      <c r="G119" s="42"/>
      <c r="H119" s="42"/>
      <c r="I119" s="42"/>
      <c r="J119" s="256"/>
      <c r="K119" s="42"/>
    </row>
    <row r="120" spans="1:11" s="76" customFormat="1" ht="30" outlineLevel="1" x14ac:dyDescent="0.2">
      <c r="A120" s="76">
        <f>A119+1</f>
        <v>13</v>
      </c>
      <c r="B120" s="43" t="s">
        <v>946</v>
      </c>
      <c r="C120" s="43" t="s">
        <v>669</v>
      </c>
      <c r="D120" s="257"/>
      <c r="E120" s="42"/>
      <c r="F120" s="42"/>
      <c r="G120" s="42"/>
      <c r="H120" s="42"/>
      <c r="I120" s="42"/>
      <c r="J120" s="256"/>
      <c r="K120" s="42"/>
    </row>
    <row r="121" spans="1:11" s="76" customFormat="1" ht="30" outlineLevel="1" x14ac:dyDescent="0.2">
      <c r="A121" s="76">
        <f>A120+1</f>
        <v>14</v>
      </c>
      <c r="B121" s="43" t="s">
        <v>33</v>
      </c>
      <c r="C121" s="43" t="s">
        <v>943</v>
      </c>
      <c r="D121" s="257"/>
      <c r="E121" s="42"/>
      <c r="F121" s="42"/>
      <c r="G121" s="42"/>
      <c r="H121" s="42"/>
      <c r="I121" s="42"/>
      <c r="J121" s="256"/>
      <c r="K121" s="42"/>
    </row>
    <row r="122" spans="1:11" s="76" customFormat="1" ht="45" outlineLevel="1" x14ac:dyDescent="0.2">
      <c r="A122" s="76">
        <f t="shared" ref="A122" si="5">A121+1</f>
        <v>15</v>
      </c>
      <c r="B122" s="43" t="s">
        <v>945</v>
      </c>
      <c r="C122" s="43" t="s">
        <v>467</v>
      </c>
      <c r="D122" s="257"/>
      <c r="E122" s="42"/>
      <c r="F122" s="42"/>
      <c r="G122" s="42"/>
      <c r="H122" s="42"/>
      <c r="I122" s="42"/>
      <c r="J122" s="256"/>
      <c r="K122" s="42"/>
    </row>
    <row r="123" spans="1:11" x14ac:dyDescent="0.2">
      <c r="A123" s="156" t="s">
        <v>937</v>
      </c>
      <c r="B123" s="183"/>
      <c r="C123" s="184"/>
      <c r="D123" s="203"/>
      <c r="E123" s="203"/>
      <c r="F123" s="203"/>
      <c r="G123" s="203"/>
      <c r="H123" s="203"/>
      <c r="I123" s="203"/>
      <c r="J123" s="256"/>
      <c r="K123" s="203"/>
    </row>
    <row r="124" spans="1:11" ht="60" outlineLevel="1" x14ac:dyDescent="0.2">
      <c r="A124" s="66">
        <v>1</v>
      </c>
      <c r="B124" s="52" t="s">
        <v>1176</v>
      </c>
      <c r="C124" s="44" t="s">
        <v>664</v>
      </c>
      <c r="D124" s="257"/>
      <c r="E124" s="249"/>
      <c r="F124" s="249"/>
      <c r="G124" s="249"/>
      <c r="H124" s="249"/>
      <c r="I124" s="249"/>
      <c r="J124" s="256"/>
      <c r="K124" s="42"/>
    </row>
    <row r="125" spans="1:11" ht="60" outlineLevel="1" x14ac:dyDescent="0.2">
      <c r="A125" s="66">
        <f>A124+1</f>
        <v>2</v>
      </c>
      <c r="B125" s="52" t="s">
        <v>1177</v>
      </c>
      <c r="C125" s="43" t="s">
        <v>630</v>
      </c>
      <c r="D125" s="257"/>
      <c r="E125" s="249"/>
      <c r="F125" s="249"/>
      <c r="G125" s="249"/>
      <c r="H125" s="249"/>
      <c r="I125" s="249"/>
      <c r="J125" s="256"/>
      <c r="K125" s="42"/>
    </row>
    <row r="126" spans="1:11" s="76" customFormat="1" ht="45" outlineLevel="1" x14ac:dyDescent="0.2">
      <c r="A126" s="76">
        <v>3</v>
      </c>
      <c r="B126" s="52" t="s">
        <v>1170</v>
      </c>
      <c r="C126" s="43" t="s">
        <v>1169</v>
      </c>
      <c r="D126" s="257"/>
      <c r="E126" s="42"/>
      <c r="F126" s="42"/>
      <c r="G126" s="42"/>
      <c r="H126" s="42"/>
      <c r="I126" s="42"/>
      <c r="J126" s="256"/>
      <c r="K126" s="42"/>
    </row>
    <row r="127" spans="1:11" s="76" customFormat="1" ht="105" outlineLevel="1" x14ac:dyDescent="0.2">
      <c r="A127" s="76">
        <v>4</v>
      </c>
      <c r="B127" s="52" t="s">
        <v>1333</v>
      </c>
      <c r="C127" s="43" t="s">
        <v>1341</v>
      </c>
      <c r="D127" s="257"/>
      <c r="E127" s="42"/>
      <c r="F127" s="42"/>
      <c r="G127" s="42"/>
      <c r="H127" s="42"/>
      <c r="I127" s="42"/>
      <c r="J127" s="256"/>
      <c r="K127" s="42"/>
    </row>
    <row r="128" spans="1:11" s="76" customFormat="1" ht="30" outlineLevel="1" x14ac:dyDescent="0.2">
      <c r="A128" s="76">
        <v>5</v>
      </c>
      <c r="B128" s="43" t="s">
        <v>1199</v>
      </c>
      <c r="C128" s="43"/>
      <c r="D128" s="257"/>
      <c r="E128" s="42"/>
      <c r="F128" s="42"/>
      <c r="G128" s="42"/>
      <c r="H128" s="42"/>
      <c r="I128" s="42"/>
      <c r="J128" s="256"/>
      <c r="K128" s="42"/>
    </row>
    <row r="129" spans="1:11" s="76" customFormat="1" ht="60" outlineLevel="1" x14ac:dyDescent="0.2">
      <c r="A129" s="76">
        <v>6</v>
      </c>
      <c r="B129" s="43" t="s">
        <v>1222</v>
      </c>
      <c r="C129" s="43" t="s">
        <v>953</v>
      </c>
      <c r="D129" s="257"/>
      <c r="E129" s="42"/>
      <c r="F129" s="42"/>
      <c r="G129" s="42"/>
      <c r="H129" s="42"/>
      <c r="I129" s="42"/>
      <c r="J129" s="256"/>
      <c r="K129" s="42"/>
    </row>
    <row r="130" spans="1:11" s="76" customFormat="1" ht="60" outlineLevel="1" x14ac:dyDescent="0.2">
      <c r="A130" s="76">
        <v>7</v>
      </c>
      <c r="B130" s="43" t="s">
        <v>1223</v>
      </c>
      <c r="C130" s="43" t="s">
        <v>953</v>
      </c>
      <c r="D130" s="257"/>
      <c r="E130" s="42"/>
      <c r="F130" s="42"/>
      <c r="G130" s="42"/>
      <c r="H130" s="42"/>
      <c r="I130" s="42"/>
      <c r="J130" s="256"/>
      <c r="K130" s="42"/>
    </row>
    <row r="131" spans="1:11" s="76" customFormat="1" ht="60" outlineLevel="1" x14ac:dyDescent="0.2">
      <c r="A131" s="76">
        <v>8</v>
      </c>
      <c r="B131" s="43" t="s">
        <v>1224</v>
      </c>
      <c r="C131" s="43" t="s">
        <v>953</v>
      </c>
      <c r="D131" s="257"/>
      <c r="E131" s="42"/>
      <c r="F131" s="42"/>
      <c r="G131" s="42"/>
      <c r="H131" s="42"/>
      <c r="I131" s="42"/>
      <c r="J131" s="256"/>
      <c r="K131" s="42"/>
    </row>
    <row r="132" spans="1:11" s="76" customFormat="1" ht="45" outlineLevel="1" x14ac:dyDescent="0.2">
      <c r="A132" s="76">
        <v>9</v>
      </c>
      <c r="B132" s="43" t="s">
        <v>1174</v>
      </c>
      <c r="C132" s="43"/>
      <c r="D132" s="257"/>
      <c r="E132" s="42"/>
      <c r="F132" s="42"/>
      <c r="G132" s="42"/>
      <c r="H132" s="42"/>
      <c r="I132" s="42"/>
      <c r="J132" s="256"/>
      <c r="K132" s="42"/>
    </row>
    <row r="133" spans="1:11" s="76" customFormat="1" ht="30" outlineLevel="1" x14ac:dyDescent="0.2">
      <c r="A133" s="76">
        <v>10</v>
      </c>
      <c r="B133" s="43" t="s">
        <v>1225</v>
      </c>
      <c r="C133" s="43" t="s">
        <v>942</v>
      </c>
      <c r="D133" s="257"/>
      <c r="E133" s="42"/>
      <c r="F133" s="42"/>
      <c r="G133" s="42"/>
      <c r="H133" s="42"/>
      <c r="I133" s="42"/>
      <c r="J133" s="256"/>
      <c r="K133" s="42"/>
    </row>
    <row r="134" spans="1:11" s="76" customFormat="1" ht="30" outlineLevel="1" x14ac:dyDescent="0.2">
      <c r="A134" s="76">
        <v>11</v>
      </c>
      <c r="B134" s="43" t="s">
        <v>1226</v>
      </c>
      <c r="C134" s="43" t="s">
        <v>666</v>
      </c>
      <c r="D134" s="257"/>
      <c r="E134" s="42"/>
      <c r="F134" s="42"/>
      <c r="G134" s="42"/>
      <c r="H134" s="42"/>
      <c r="I134" s="42"/>
      <c r="J134" s="256"/>
      <c r="K134" s="42"/>
    </row>
    <row r="135" spans="1:11" s="76" customFormat="1" ht="60" outlineLevel="1" x14ac:dyDescent="0.2">
      <c r="A135" s="76">
        <v>12</v>
      </c>
      <c r="B135" s="43" t="s">
        <v>1227</v>
      </c>
      <c r="C135" s="43" t="s">
        <v>667</v>
      </c>
      <c r="D135" s="257"/>
      <c r="E135" s="42"/>
      <c r="F135" s="42"/>
      <c r="G135" s="42"/>
      <c r="H135" s="42"/>
      <c r="I135" s="42"/>
      <c r="J135" s="256"/>
      <c r="K135" s="42"/>
    </row>
    <row r="136" spans="1:11" s="76" customFormat="1" ht="60" outlineLevel="1" x14ac:dyDescent="0.2">
      <c r="A136" s="76">
        <f>A135+1</f>
        <v>13</v>
      </c>
      <c r="B136" s="43" t="s">
        <v>1220</v>
      </c>
      <c r="C136" s="43" t="s">
        <v>668</v>
      </c>
      <c r="D136" s="257"/>
      <c r="E136" s="42"/>
      <c r="F136" s="42"/>
      <c r="G136" s="42"/>
      <c r="H136" s="42"/>
      <c r="I136" s="42"/>
      <c r="J136" s="256"/>
      <c r="K136" s="42"/>
    </row>
    <row r="137" spans="1:11" s="76" customFormat="1" ht="45" outlineLevel="1" x14ac:dyDescent="0.2">
      <c r="A137" s="76">
        <f>A136+1</f>
        <v>14</v>
      </c>
      <c r="B137" s="43" t="s">
        <v>1228</v>
      </c>
      <c r="C137" s="43" t="s">
        <v>944</v>
      </c>
      <c r="D137" s="257"/>
      <c r="E137" s="42"/>
      <c r="F137" s="42"/>
      <c r="G137" s="42"/>
      <c r="H137" s="42"/>
      <c r="I137" s="42"/>
      <c r="J137" s="256"/>
      <c r="K137" s="42"/>
    </row>
    <row r="138" spans="1:11" s="76" customFormat="1" ht="30" outlineLevel="1" x14ac:dyDescent="0.2">
      <c r="A138" s="76">
        <f>A137+1</f>
        <v>15</v>
      </c>
      <c r="B138" s="43" t="s">
        <v>987</v>
      </c>
      <c r="C138" s="43" t="s">
        <v>669</v>
      </c>
      <c r="D138" s="257"/>
      <c r="E138" s="42"/>
      <c r="F138" s="42"/>
      <c r="G138" s="42"/>
      <c r="H138" s="42"/>
      <c r="I138" s="42"/>
      <c r="J138" s="256"/>
      <c r="K138" s="198"/>
    </row>
    <row r="139" spans="1:11" s="76" customFormat="1" ht="30" outlineLevel="1" x14ac:dyDescent="0.2">
      <c r="A139" s="76">
        <f>A138+1</f>
        <v>16</v>
      </c>
      <c r="B139" s="43" t="s">
        <v>33</v>
      </c>
      <c r="C139" s="43" t="s">
        <v>943</v>
      </c>
      <c r="D139" s="257"/>
      <c r="E139" s="42"/>
      <c r="F139" s="42"/>
      <c r="G139" s="42"/>
      <c r="H139" s="42"/>
      <c r="I139" s="42"/>
      <c r="J139" s="256"/>
      <c r="K139" s="42"/>
    </row>
    <row r="140" spans="1:11" x14ac:dyDescent="0.2">
      <c r="A140" s="156" t="s">
        <v>939</v>
      </c>
      <c r="B140" s="183"/>
      <c r="C140" s="184"/>
      <c r="D140" s="203"/>
      <c r="E140" s="203"/>
      <c r="F140" s="203"/>
      <c r="G140" s="203"/>
      <c r="H140" s="203"/>
      <c r="I140" s="203"/>
      <c r="J140" s="256"/>
      <c r="K140" s="203"/>
    </row>
    <row r="141" spans="1:11" ht="60" outlineLevel="1" x14ac:dyDescent="0.2">
      <c r="A141" s="66">
        <v>1</v>
      </c>
      <c r="B141" s="52" t="s">
        <v>1176</v>
      </c>
      <c r="C141" s="44" t="s">
        <v>644</v>
      </c>
      <c r="D141" s="257"/>
      <c r="E141" s="249"/>
      <c r="F141" s="249"/>
      <c r="G141" s="249"/>
      <c r="H141" s="249"/>
      <c r="I141" s="249"/>
      <c r="J141" s="256"/>
      <c r="K141" s="42"/>
    </row>
    <row r="142" spans="1:11" ht="60" outlineLevel="1" x14ac:dyDescent="0.2">
      <c r="A142" s="66">
        <f>A141+1</f>
        <v>2</v>
      </c>
      <c r="B142" s="52" t="s">
        <v>1177</v>
      </c>
      <c r="C142" s="43" t="s">
        <v>630</v>
      </c>
      <c r="D142" s="257"/>
      <c r="E142" s="249"/>
      <c r="F142" s="249"/>
      <c r="G142" s="249"/>
      <c r="H142" s="249"/>
      <c r="I142" s="249"/>
      <c r="J142" s="256"/>
      <c r="K142" s="42"/>
    </row>
    <row r="143" spans="1:11" s="76" customFormat="1" ht="45" outlineLevel="1" x14ac:dyDescent="0.2">
      <c r="A143" s="76">
        <v>3</v>
      </c>
      <c r="B143" s="52" t="s">
        <v>1170</v>
      </c>
      <c r="C143" s="43" t="s">
        <v>1169</v>
      </c>
      <c r="D143" s="257"/>
      <c r="E143" s="42"/>
      <c r="F143" s="42"/>
      <c r="G143" s="42"/>
      <c r="H143" s="42"/>
      <c r="I143" s="42"/>
      <c r="J143" s="256"/>
      <c r="K143" s="42"/>
    </row>
    <row r="144" spans="1:11" s="76" customFormat="1" ht="105" outlineLevel="1" x14ac:dyDescent="0.2">
      <c r="A144" s="76">
        <v>4</v>
      </c>
      <c r="B144" s="52" t="s">
        <v>1333</v>
      </c>
      <c r="C144" s="43" t="s">
        <v>1341</v>
      </c>
      <c r="D144" s="257"/>
      <c r="E144" s="42"/>
      <c r="F144" s="42"/>
      <c r="G144" s="42"/>
      <c r="H144" s="42"/>
      <c r="I144" s="42"/>
      <c r="J144" s="256"/>
      <c r="K144" s="198"/>
    </row>
    <row r="145" spans="1:11" s="76" customFormat="1" ht="30" outlineLevel="1" x14ac:dyDescent="0.2">
      <c r="A145" s="76">
        <v>5</v>
      </c>
      <c r="B145" s="43" t="s">
        <v>1199</v>
      </c>
      <c r="C145" s="43"/>
      <c r="D145" s="257"/>
      <c r="E145" s="42"/>
      <c r="F145" s="42"/>
      <c r="G145" s="42"/>
      <c r="H145" s="42"/>
      <c r="I145" s="42"/>
      <c r="J145" s="256"/>
      <c r="K145" s="42"/>
    </row>
    <row r="146" spans="1:11" s="76" customFormat="1" ht="60" outlineLevel="1" x14ac:dyDescent="0.2">
      <c r="A146" s="76">
        <v>6</v>
      </c>
      <c r="B146" s="43" t="s">
        <v>1229</v>
      </c>
      <c r="C146" s="43" t="s">
        <v>954</v>
      </c>
      <c r="D146" s="257"/>
      <c r="E146" s="42"/>
      <c r="F146" s="42"/>
      <c r="G146" s="42"/>
      <c r="H146" s="42"/>
      <c r="I146" s="42"/>
      <c r="J146" s="256"/>
      <c r="K146" s="42"/>
    </row>
    <row r="147" spans="1:11" s="76" customFormat="1" ht="60" outlineLevel="1" x14ac:dyDescent="0.2">
      <c r="A147" s="76">
        <v>7</v>
      </c>
      <c r="B147" s="43" t="s">
        <v>34</v>
      </c>
      <c r="C147" s="43" t="s">
        <v>972</v>
      </c>
      <c r="D147" s="257"/>
      <c r="E147" s="42"/>
      <c r="F147" s="42"/>
      <c r="G147" s="42"/>
      <c r="H147" s="42"/>
      <c r="I147" s="42"/>
      <c r="J147" s="256"/>
      <c r="K147" s="42"/>
    </row>
    <row r="148" spans="1:11" s="76" customFormat="1" ht="45" outlineLevel="1" x14ac:dyDescent="0.2">
      <c r="A148" s="76">
        <v>8</v>
      </c>
      <c r="B148" s="43" t="s">
        <v>1174</v>
      </c>
      <c r="C148" s="43"/>
      <c r="D148" s="257"/>
      <c r="E148" s="42"/>
      <c r="F148" s="42"/>
      <c r="G148" s="42"/>
      <c r="H148" s="42"/>
      <c r="I148" s="42"/>
      <c r="J148" s="256"/>
      <c r="K148" s="42"/>
    </row>
    <row r="149" spans="1:11" s="76" customFormat="1" ht="45" outlineLevel="1" x14ac:dyDescent="0.2">
      <c r="A149" s="76">
        <v>9</v>
      </c>
      <c r="B149" s="43" t="s">
        <v>1225</v>
      </c>
      <c r="C149" s="43" t="s">
        <v>972</v>
      </c>
      <c r="D149" s="257"/>
      <c r="E149" s="42"/>
      <c r="F149" s="42"/>
      <c r="G149" s="42"/>
      <c r="H149" s="42"/>
      <c r="I149" s="42"/>
      <c r="J149" s="256"/>
      <c r="K149" s="42"/>
    </row>
    <row r="150" spans="1:11" s="76" customFormat="1" ht="60" outlineLevel="1" collapsed="1" x14ac:dyDescent="0.2">
      <c r="A150" s="76">
        <v>10</v>
      </c>
      <c r="B150" s="43" t="s">
        <v>1230</v>
      </c>
      <c r="C150" s="43" t="s">
        <v>972</v>
      </c>
      <c r="D150" s="257"/>
      <c r="E150" s="42"/>
      <c r="F150" s="42"/>
      <c r="G150" s="42"/>
      <c r="H150" s="42"/>
      <c r="I150" s="42"/>
      <c r="J150" s="256"/>
      <c r="K150" s="42"/>
    </row>
    <row r="151" spans="1:11" s="76" customFormat="1" ht="60" outlineLevel="1" collapsed="1" x14ac:dyDescent="0.2">
      <c r="A151" s="76">
        <v>11</v>
      </c>
      <c r="B151" s="43" t="s">
        <v>1227</v>
      </c>
      <c r="C151" s="43" t="s">
        <v>972</v>
      </c>
      <c r="D151" s="257"/>
      <c r="E151" s="42"/>
      <c r="F151" s="42"/>
      <c r="G151" s="42"/>
      <c r="H151" s="42"/>
      <c r="I151" s="42"/>
      <c r="J151" s="256"/>
      <c r="K151" s="42"/>
    </row>
    <row r="152" spans="1:11" s="76" customFormat="1" ht="45" outlineLevel="1" x14ac:dyDescent="0.2">
      <c r="A152" s="76">
        <v>12</v>
      </c>
      <c r="B152" s="43" t="s">
        <v>1221</v>
      </c>
      <c r="C152" s="43" t="s">
        <v>956</v>
      </c>
      <c r="D152" s="257"/>
      <c r="E152" s="42"/>
      <c r="F152" s="42"/>
      <c r="G152" s="42"/>
      <c r="H152" s="42"/>
      <c r="I152" s="42"/>
      <c r="J152" s="256"/>
      <c r="K152" s="42"/>
    </row>
    <row r="153" spans="1:11" s="76" customFormat="1" ht="30" outlineLevel="1" x14ac:dyDescent="0.2">
      <c r="A153" s="76">
        <v>13</v>
      </c>
      <c r="B153" s="43" t="s">
        <v>115</v>
      </c>
      <c r="C153" s="43" t="s">
        <v>954</v>
      </c>
      <c r="D153" s="257"/>
      <c r="E153" s="42"/>
      <c r="F153" s="42"/>
      <c r="G153" s="42"/>
      <c r="H153" s="42"/>
      <c r="I153" s="42"/>
      <c r="J153" s="256"/>
      <c r="K153" s="42"/>
    </row>
    <row r="154" spans="1:11" s="76" customFormat="1" ht="75" outlineLevel="1" x14ac:dyDescent="0.2">
      <c r="A154" s="76">
        <v>14</v>
      </c>
      <c r="B154" s="43" t="s">
        <v>959</v>
      </c>
      <c r="C154" s="43" t="s">
        <v>954</v>
      </c>
      <c r="D154" s="257"/>
      <c r="E154" s="42"/>
      <c r="F154" s="42"/>
      <c r="G154" s="42"/>
      <c r="H154" s="42"/>
      <c r="I154" s="42"/>
      <c r="J154" s="256"/>
      <c r="K154" s="42"/>
    </row>
    <row r="155" spans="1:11" x14ac:dyDescent="0.2">
      <c r="A155" s="156" t="s">
        <v>940</v>
      </c>
      <c r="B155" s="183"/>
      <c r="C155" s="184"/>
      <c r="D155" s="203"/>
      <c r="E155" s="203"/>
      <c r="F155" s="203"/>
      <c r="G155" s="203"/>
      <c r="H155" s="203"/>
      <c r="I155" s="203"/>
      <c r="J155" s="256"/>
      <c r="K155" s="203"/>
    </row>
    <row r="156" spans="1:11" ht="60" outlineLevel="1" x14ac:dyDescent="0.2">
      <c r="A156" s="66">
        <v>1</v>
      </c>
      <c r="B156" s="52" t="s">
        <v>1176</v>
      </c>
      <c r="C156" s="44" t="s">
        <v>644</v>
      </c>
      <c r="D156" s="257"/>
      <c r="E156" s="249"/>
      <c r="F156" s="249"/>
      <c r="G156" s="249"/>
      <c r="H156" s="249"/>
      <c r="I156" s="249"/>
      <c r="J156" s="256"/>
      <c r="K156" s="42"/>
    </row>
    <row r="157" spans="1:11" ht="60" outlineLevel="1" x14ac:dyDescent="0.2">
      <c r="A157" s="66">
        <f>A156+1</f>
        <v>2</v>
      </c>
      <c r="B157" s="52" t="s">
        <v>1177</v>
      </c>
      <c r="C157" s="43" t="s">
        <v>630</v>
      </c>
      <c r="D157" s="257"/>
      <c r="E157" s="249"/>
      <c r="F157" s="249"/>
      <c r="G157" s="249"/>
      <c r="H157" s="249"/>
      <c r="I157" s="249"/>
      <c r="J157" s="256"/>
      <c r="K157" s="42"/>
    </row>
    <row r="158" spans="1:11" s="76" customFormat="1" ht="45" outlineLevel="1" x14ac:dyDescent="0.2">
      <c r="A158" s="76">
        <v>3</v>
      </c>
      <c r="B158" s="52" t="s">
        <v>1170</v>
      </c>
      <c r="C158" s="43" t="s">
        <v>1169</v>
      </c>
      <c r="D158" s="257"/>
      <c r="E158" s="42"/>
      <c r="F158" s="42"/>
      <c r="G158" s="42"/>
      <c r="H158" s="42"/>
      <c r="I158" s="42"/>
      <c r="J158" s="256"/>
      <c r="K158" s="42"/>
    </row>
    <row r="159" spans="1:11" s="76" customFormat="1" ht="105" outlineLevel="1" x14ac:dyDescent="0.2">
      <c r="A159" s="76">
        <v>4</v>
      </c>
      <c r="B159" s="52" t="s">
        <v>1333</v>
      </c>
      <c r="C159" s="43" t="s">
        <v>1341</v>
      </c>
      <c r="D159" s="257"/>
      <c r="E159" s="42"/>
      <c r="F159" s="42"/>
      <c r="G159" s="42"/>
      <c r="H159" s="42"/>
      <c r="I159" s="42"/>
      <c r="J159" s="256"/>
      <c r="K159" s="42"/>
    </row>
    <row r="160" spans="1:11" s="76" customFormat="1" ht="45" outlineLevel="1" x14ac:dyDescent="0.2">
      <c r="A160" s="76">
        <v>5</v>
      </c>
      <c r="B160" s="43" t="s">
        <v>1231</v>
      </c>
      <c r="C160" s="43" t="s">
        <v>988</v>
      </c>
      <c r="D160" s="257"/>
      <c r="E160" s="42"/>
      <c r="F160" s="42"/>
      <c r="G160" s="42"/>
      <c r="H160" s="42"/>
      <c r="I160" s="42"/>
      <c r="J160" s="256"/>
      <c r="K160" s="42"/>
    </row>
    <row r="161" spans="1:11" s="76" customFormat="1" ht="30" outlineLevel="1" x14ac:dyDescent="0.2">
      <c r="A161" s="76">
        <v>6</v>
      </c>
      <c r="B161" s="43" t="s">
        <v>955</v>
      </c>
      <c r="C161" s="43" t="s">
        <v>956</v>
      </c>
      <c r="D161" s="257"/>
      <c r="E161" s="42"/>
      <c r="F161" s="42"/>
      <c r="G161" s="42"/>
      <c r="H161" s="42"/>
      <c r="I161" s="42"/>
      <c r="J161" s="256"/>
      <c r="K161" s="42"/>
    </row>
    <row r="162" spans="1:11" s="76" customFormat="1" ht="45" outlineLevel="1" x14ac:dyDescent="0.2">
      <c r="A162" s="76">
        <v>7</v>
      </c>
      <c r="B162" s="43" t="s">
        <v>1232</v>
      </c>
      <c r="C162" s="43" t="s">
        <v>988</v>
      </c>
      <c r="D162" s="257"/>
      <c r="E162" s="42"/>
      <c r="F162" s="42"/>
      <c r="G162" s="42"/>
      <c r="H162" s="42"/>
      <c r="I162" s="42"/>
      <c r="J162" s="256"/>
      <c r="K162" s="42"/>
    </row>
    <row r="163" spans="1:11" x14ac:dyDescent="0.2">
      <c r="A163" s="156" t="s">
        <v>941</v>
      </c>
      <c r="B163" s="183"/>
      <c r="C163" s="184"/>
      <c r="D163" s="203"/>
      <c r="E163" s="203"/>
      <c r="F163" s="203"/>
      <c r="G163" s="203"/>
      <c r="H163" s="203"/>
      <c r="I163" s="203"/>
      <c r="J163" s="256"/>
      <c r="K163" s="203"/>
    </row>
    <row r="164" spans="1:11" ht="60" outlineLevel="1" x14ac:dyDescent="0.2">
      <c r="A164" s="66">
        <v>1</v>
      </c>
      <c r="B164" s="52" t="s">
        <v>1176</v>
      </c>
      <c r="C164" s="44" t="s">
        <v>644</v>
      </c>
      <c r="D164" s="257"/>
      <c r="E164" s="249"/>
      <c r="F164" s="249"/>
      <c r="G164" s="249"/>
      <c r="H164" s="249"/>
      <c r="I164" s="249"/>
      <c r="J164" s="256"/>
      <c r="K164" s="42"/>
    </row>
    <row r="165" spans="1:11" ht="60" outlineLevel="1" x14ac:dyDescent="0.2">
      <c r="A165" s="66">
        <f>A164+1</f>
        <v>2</v>
      </c>
      <c r="B165" s="52" t="s">
        <v>1177</v>
      </c>
      <c r="C165" s="43" t="s">
        <v>630</v>
      </c>
      <c r="D165" s="257"/>
      <c r="E165" s="249"/>
      <c r="F165" s="249"/>
      <c r="G165" s="249"/>
      <c r="H165" s="249"/>
      <c r="I165" s="249"/>
      <c r="J165" s="256"/>
      <c r="K165" s="42"/>
    </row>
    <row r="166" spans="1:11" s="76" customFormat="1" ht="45" outlineLevel="1" x14ac:dyDescent="0.2">
      <c r="A166" s="76">
        <v>3</v>
      </c>
      <c r="B166" s="52" t="s">
        <v>1170</v>
      </c>
      <c r="C166" s="43" t="s">
        <v>1169</v>
      </c>
      <c r="D166" s="257"/>
      <c r="E166" s="42"/>
      <c r="F166" s="42"/>
      <c r="G166" s="42"/>
      <c r="H166" s="42"/>
      <c r="I166" s="42"/>
      <c r="J166" s="256"/>
      <c r="K166" s="42"/>
    </row>
    <row r="167" spans="1:11" s="76" customFormat="1" ht="105" outlineLevel="1" x14ac:dyDescent="0.2">
      <c r="A167" s="76">
        <v>4</v>
      </c>
      <c r="B167" s="52" t="s">
        <v>1333</v>
      </c>
      <c r="C167" s="43" t="s">
        <v>1341</v>
      </c>
      <c r="D167" s="257"/>
      <c r="E167" s="42"/>
      <c r="F167" s="42"/>
      <c r="G167" s="42"/>
      <c r="H167" s="42"/>
      <c r="I167" s="42"/>
      <c r="J167" s="256"/>
      <c r="K167" s="42"/>
    </row>
    <row r="168" spans="1:11" s="76" customFormat="1" ht="75" outlineLevel="1" x14ac:dyDescent="0.2">
      <c r="A168" s="76">
        <v>5</v>
      </c>
      <c r="B168" s="43" t="s">
        <v>1233</v>
      </c>
      <c r="C168" s="43" t="s">
        <v>957</v>
      </c>
      <c r="D168" s="257"/>
      <c r="E168" s="42"/>
      <c r="F168" s="42"/>
      <c r="G168" s="42"/>
      <c r="H168" s="42"/>
      <c r="I168" s="42"/>
      <c r="J168" s="256"/>
      <c r="K168" s="42"/>
    </row>
    <row r="169" spans="1:11" s="76" customFormat="1" ht="60" outlineLevel="1" x14ac:dyDescent="0.2">
      <c r="A169" s="76">
        <v>6</v>
      </c>
      <c r="B169" s="43" t="s">
        <v>958</v>
      </c>
      <c r="C169" s="43" t="s">
        <v>957</v>
      </c>
      <c r="D169" s="257"/>
      <c r="E169" s="42"/>
      <c r="F169" s="42"/>
      <c r="G169" s="42"/>
      <c r="H169" s="42"/>
      <c r="I169" s="42"/>
      <c r="J169" s="256"/>
      <c r="K169" s="42"/>
    </row>
    <row r="170" spans="1:11" s="76" customFormat="1" ht="45" outlineLevel="1" x14ac:dyDescent="0.2">
      <c r="A170" s="76">
        <v>7</v>
      </c>
      <c r="B170" s="43" t="s">
        <v>1234</v>
      </c>
      <c r="C170" s="43" t="s">
        <v>960</v>
      </c>
      <c r="D170" s="257"/>
      <c r="E170" s="42"/>
      <c r="F170" s="42"/>
      <c r="G170" s="42"/>
      <c r="H170" s="42"/>
      <c r="I170" s="42"/>
      <c r="J170" s="256"/>
      <c r="K170" s="42"/>
    </row>
    <row r="171" spans="1:11" s="76" customFormat="1" ht="45" outlineLevel="1" collapsed="1" x14ac:dyDescent="0.2">
      <c r="A171" s="76">
        <v>8</v>
      </c>
      <c r="B171" s="43" t="s">
        <v>1225</v>
      </c>
      <c r="C171" s="43" t="s">
        <v>973</v>
      </c>
      <c r="D171" s="257"/>
      <c r="E171" s="42"/>
      <c r="F171" s="42"/>
      <c r="G171" s="42"/>
      <c r="H171" s="42"/>
      <c r="I171" s="42"/>
      <c r="J171" s="256"/>
      <c r="K171" s="42"/>
    </row>
    <row r="172" spans="1:11" s="76" customFormat="1" ht="60" outlineLevel="1" collapsed="1" x14ac:dyDescent="0.2">
      <c r="A172" s="76">
        <v>9</v>
      </c>
      <c r="B172" s="43" t="s">
        <v>1235</v>
      </c>
      <c r="C172" s="43" t="s">
        <v>974</v>
      </c>
      <c r="D172" s="257"/>
      <c r="E172" s="42"/>
      <c r="F172" s="42"/>
      <c r="G172" s="42"/>
      <c r="H172" s="42"/>
      <c r="I172" s="42"/>
      <c r="J172" s="256"/>
      <c r="K172" s="42"/>
    </row>
    <row r="173" spans="1:11" s="76" customFormat="1" ht="45" outlineLevel="1" x14ac:dyDescent="0.2">
      <c r="A173" s="76">
        <f>A172+1</f>
        <v>10</v>
      </c>
      <c r="B173" s="43" t="s">
        <v>1221</v>
      </c>
      <c r="C173" s="43" t="s">
        <v>956</v>
      </c>
      <c r="D173" s="257"/>
      <c r="E173" s="42"/>
      <c r="F173" s="42"/>
      <c r="G173" s="42"/>
      <c r="H173" s="42"/>
      <c r="I173" s="42"/>
      <c r="J173" s="256"/>
      <c r="K173" s="42"/>
    </row>
    <row r="174" spans="1:11" s="76" customFormat="1" ht="60" outlineLevel="1" x14ac:dyDescent="0.2">
      <c r="A174" s="76">
        <f>A173+1</f>
        <v>11</v>
      </c>
      <c r="B174" s="43" t="s">
        <v>1175</v>
      </c>
      <c r="C174" s="43" t="s">
        <v>961</v>
      </c>
      <c r="D174" s="257"/>
      <c r="E174" s="42"/>
      <c r="F174" s="42"/>
      <c r="G174" s="42"/>
      <c r="H174" s="42"/>
      <c r="I174" s="42"/>
      <c r="J174" s="256"/>
      <c r="K174" s="42"/>
    </row>
    <row r="175" spans="1:11" s="76" customFormat="1" x14ac:dyDescent="0.2">
      <c r="B175" s="47"/>
      <c r="C175" s="251"/>
      <c r="D175" s="47"/>
      <c r="E175" s="47"/>
      <c r="F175" s="47"/>
      <c r="G175" s="47"/>
      <c r="H175" s="47"/>
      <c r="I175" s="47"/>
      <c r="J175" s="47"/>
      <c r="K175" s="251"/>
    </row>
    <row r="176" spans="1:11" x14ac:dyDescent="0.2">
      <c r="C176" s="251"/>
      <c r="K176" s="251"/>
    </row>
    <row r="177" spans="2:11" x14ac:dyDescent="0.2">
      <c r="C177" s="251"/>
      <c r="K177" s="251"/>
    </row>
    <row r="178" spans="2:11" x14ac:dyDescent="0.2">
      <c r="B178" s="75"/>
      <c r="C178" s="251"/>
      <c r="K178" s="251"/>
    </row>
    <row r="179" spans="2:11" x14ac:dyDescent="0.2">
      <c r="C179" s="251"/>
      <c r="K179" s="251"/>
    </row>
    <row r="180" spans="2:11" x14ac:dyDescent="0.2">
      <c r="C180" s="251"/>
      <c r="K180" s="251"/>
    </row>
    <row r="181" spans="2:11" x14ac:dyDescent="0.2">
      <c r="C181" s="251"/>
      <c r="K181" s="251"/>
    </row>
    <row r="182" spans="2:11" x14ac:dyDescent="0.2">
      <c r="C182" s="251"/>
      <c r="K182" s="251"/>
    </row>
    <row r="183" spans="2:11" x14ac:dyDescent="0.2">
      <c r="C183" s="251"/>
      <c r="K183" s="251"/>
    </row>
    <row r="184" spans="2:11" x14ac:dyDescent="0.2">
      <c r="B184" s="75"/>
      <c r="C184" s="251"/>
      <c r="K184" s="251"/>
    </row>
    <row r="185" spans="2:11" x14ac:dyDescent="0.2">
      <c r="C185" s="251"/>
      <c r="K185" s="251"/>
    </row>
    <row r="186" spans="2:11" x14ac:dyDescent="0.2">
      <c r="C186" s="251"/>
      <c r="K186" s="251"/>
    </row>
    <row r="187" spans="2:11" x14ac:dyDescent="0.2">
      <c r="C187" s="251"/>
      <c r="K187" s="251"/>
    </row>
    <row r="188" spans="2:11" x14ac:dyDescent="0.2">
      <c r="C188" s="251"/>
      <c r="K188" s="251"/>
    </row>
    <row r="189" spans="2:11" x14ac:dyDescent="0.2">
      <c r="C189" s="251"/>
      <c r="K189" s="251"/>
    </row>
    <row r="190" spans="2:11" x14ac:dyDescent="0.2">
      <c r="C190" s="251"/>
      <c r="K190" s="251"/>
    </row>
    <row r="191" spans="2:11" collapsed="1" x14ac:dyDescent="0.2">
      <c r="C191" s="251"/>
      <c r="K191" s="251"/>
    </row>
    <row r="192" spans="2:11" collapsed="1" x14ac:dyDescent="0.2">
      <c r="C192" s="251"/>
      <c r="K192" s="251"/>
    </row>
    <row r="193" spans="2:11" x14ac:dyDescent="0.2">
      <c r="C193" s="251"/>
      <c r="K193" s="251"/>
    </row>
    <row r="194" spans="2:11" x14ac:dyDescent="0.2">
      <c r="B194" s="75"/>
      <c r="C194" s="251"/>
      <c r="K194" s="251"/>
    </row>
    <row r="195" spans="2:11" x14ac:dyDescent="0.2">
      <c r="C195" s="251"/>
      <c r="K195" s="251"/>
    </row>
    <row r="196" spans="2:11" x14ac:dyDescent="0.2">
      <c r="C196" s="251"/>
      <c r="K196" s="251"/>
    </row>
    <row r="197" spans="2:11" x14ac:dyDescent="0.2">
      <c r="C197" s="251"/>
      <c r="K197" s="251"/>
    </row>
    <row r="198" spans="2:11" x14ac:dyDescent="0.2">
      <c r="B198" s="75"/>
      <c r="C198" s="251"/>
      <c r="K198" s="32"/>
    </row>
    <row r="199" spans="2:11" x14ac:dyDescent="0.2">
      <c r="C199" s="251"/>
      <c r="K199" s="251"/>
    </row>
    <row r="200" spans="2:11" x14ac:dyDescent="0.2">
      <c r="C200" s="251"/>
      <c r="K200" s="251"/>
    </row>
    <row r="201" spans="2:11" x14ac:dyDescent="0.2">
      <c r="C201" s="251"/>
      <c r="K201" s="251"/>
    </row>
    <row r="202" spans="2:11" x14ac:dyDescent="0.2">
      <c r="C202" s="251"/>
      <c r="K202" s="251"/>
    </row>
    <row r="203" spans="2:11" x14ac:dyDescent="0.2">
      <c r="C203" s="251"/>
      <c r="K203" s="251"/>
    </row>
    <row r="204" spans="2:11" x14ac:dyDescent="0.2">
      <c r="C204" s="251"/>
      <c r="K204" s="251"/>
    </row>
    <row r="205" spans="2:11" x14ac:dyDescent="0.2">
      <c r="C205" s="251"/>
      <c r="K205" s="251"/>
    </row>
    <row r="206" spans="2:11" x14ac:dyDescent="0.2">
      <c r="C206" s="251"/>
      <c r="K206" s="251"/>
    </row>
    <row r="207" spans="2:11" x14ac:dyDescent="0.2">
      <c r="C207" s="251"/>
      <c r="K207" s="251"/>
    </row>
    <row r="208" spans="2:11" x14ac:dyDescent="0.2">
      <c r="C208" s="251"/>
      <c r="K208" s="251"/>
    </row>
    <row r="209" spans="3:11" collapsed="1" x14ac:dyDescent="0.2">
      <c r="C209" s="251"/>
      <c r="K209" s="251"/>
    </row>
    <row r="210" spans="3:11" collapsed="1" x14ac:dyDescent="0.2">
      <c r="C210" s="251"/>
      <c r="K210" s="251"/>
    </row>
    <row r="211" spans="3:11" x14ac:dyDescent="0.2">
      <c r="C211" s="251"/>
      <c r="K211" s="251"/>
    </row>
    <row r="212" spans="3:11" x14ac:dyDescent="0.2">
      <c r="C212" s="251"/>
      <c r="K212" s="251"/>
    </row>
    <row r="213" spans="3:11" x14ac:dyDescent="0.2">
      <c r="C213" s="49"/>
      <c r="K213" s="251"/>
    </row>
    <row r="214" spans="3:11" x14ac:dyDescent="0.2">
      <c r="C214" s="49"/>
      <c r="K214" s="251"/>
    </row>
    <row r="215" spans="3:11" x14ac:dyDescent="0.2">
      <c r="C215" s="49"/>
      <c r="K215" s="251"/>
    </row>
    <row r="216" spans="3:11" collapsed="1" x14ac:dyDescent="0.2">
      <c r="C216" s="49"/>
      <c r="K216" s="251"/>
    </row>
    <row r="217" spans="3:11" collapsed="1" x14ac:dyDescent="0.2">
      <c r="C217" s="251"/>
      <c r="K217" s="251"/>
    </row>
    <row r="218" spans="3:11" x14ac:dyDescent="0.2">
      <c r="C218" s="251"/>
      <c r="K218" s="251"/>
    </row>
    <row r="219" spans="3:11" x14ac:dyDescent="0.2">
      <c r="C219" s="251"/>
      <c r="K219" s="251"/>
    </row>
    <row r="220" spans="3:11" x14ac:dyDescent="0.2">
      <c r="C220" s="251"/>
      <c r="K220" s="251"/>
    </row>
    <row r="221" spans="3:11" x14ac:dyDescent="0.2">
      <c r="C221" s="251"/>
      <c r="K221" s="251"/>
    </row>
    <row r="222" spans="3:11" x14ac:dyDescent="0.2">
      <c r="C222" s="251"/>
      <c r="K222" s="251"/>
    </row>
    <row r="223" spans="3:11" x14ac:dyDescent="0.2">
      <c r="C223" s="251"/>
      <c r="K223" s="251"/>
    </row>
    <row r="224" spans="3:11" x14ac:dyDescent="0.2">
      <c r="C224" s="251"/>
      <c r="K224" s="251"/>
    </row>
    <row r="225" spans="3:11" x14ac:dyDescent="0.2">
      <c r="C225" s="251"/>
      <c r="K225" s="251"/>
    </row>
    <row r="226" spans="3:11" x14ac:dyDescent="0.2">
      <c r="C226" s="251"/>
      <c r="K226" s="251"/>
    </row>
    <row r="227" spans="3:11" x14ac:dyDescent="0.2">
      <c r="C227" s="251"/>
      <c r="K227" s="251"/>
    </row>
    <row r="228" spans="3:11" x14ac:dyDescent="0.2">
      <c r="C228" s="251"/>
      <c r="K228" s="251"/>
    </row>
    <row r="229" spans="3:11" collapsed="1" x14ac:dyDescent="0.2">
      <c r="C229" s="251"/>
      <c r="K229" s="251"/>
    </row>
    <row r="230" spans="3:11" collapsed="1" x14ac:dyDescent="0.2">
      <c r="C230" s="251"/>
      <c r="K230" s="251"/>
    </row>
    <row r="231" spans="3:11" x14ac:dyDescent="0.2">
      <c r="C231" s="251"/>
      <c r="K231" s="251"/>
    </row>
    <row r="232" spans="3:11" x14ac:dyDescent="0.2">
      <c r="C232" s="251"/>
      <c r="K232" s="251"/>
    </row>
    <row r="233" spans="3:11" x14ac:dyDescent="0.2">
      <c r="C233" s="251"/>
      <c r="K233" s="251"/>
    </row>
    <row r="234" spans="3:11" x14ac:dyDescent="0.2">
      <c r="C234" s="251"/>
      <c r="K234" s="251"/>
    </row>
    <row r="235" spans="3:11" x14ac:dyDescent="0.2">
      <c r="C235" s="251"/>
      <c r="K235" s="251"/>
    </row>
    <row r="236" spans="3:11" x14ac:dyDescent="0.2">
      <c r="C236" s="251"/>
      <c r="K236" s="251"/>
    </row>
    <row r="237" spans="3:11" x14ac:dyDescent="0.2">
      <c r="C237" s="251"/>
      <c r="K237" s="251"/>
    </row>
    <row r="238" spans="3:11" collapsed="1" x14ac:dyDescent="0.2">
      <c r="C238" s="251"/>
      <c r="K238" s="251"/>
    </row>
    <row r="239" spans="3:11" collapsed="1" x14ac:dyDescent="0.2">
      <c r="C239" s="251"/>
      <c r="K239" s="251"/>
    </row>
    <row r="240" spans="3:11" x14ac:dyDescent="0.2">
      <c r="C240" s="251"/>
      <c r="K240" s="251"/>
    </row>
    <row r="241" spans="2:11" x14ac:dyDescent="0.2">
      <c r="C241" s="251"/>
      <c r="K241" s="251"/>
    </row>
    <row r="242" spans="2:11" x14ac:dyDescent="0.2">
      <c r="C242" s="251"/>
      <c r="K242" s="251"/>
    </row>
    <row r="243" spans="2:11" x14ac:dyDescent="0.2">
      <c r="C243" s="251"/>
      <c r="K243" s="251"/>
    </row>
    <row r="244" spans="2:11" x14ac:dyDescent="0.2">
      <c r="B244" s="75"/>
      <c r="C244" s="251"/>
      <c r="K244" s="251"/>
    </row>
    <row r="245" spans="2:11" x14ac:dyDescent="0.2">
      <c r="C245" s="251"/>
      <c r="K245" s="251"/>
    </row>
    <row r="246" spans="2:11" x14ac:dyDescent="0.2">
      <c r="C246" s="251"/>
      <c r="K246" s="251"/>
    </row>
    <row r="247" spans="2:11" x14ac:dyDescent="0.2">
      <c r="B247" s="72"/>
      <c r="C247" s="251"/>
      <c r="K247" s="251"/>
    </row>
    <row r="248" spans="2:11" x14ac:dyDescent="0.2">
      <c r="C248" s="251"/>
      <c r="K248" s="251"/>
    </row>
    <row r="249" spans="2:11" x14ac:dyDescent="0.2">
      <c r="B249" s="75"/>
      <c r="C249" s="251"/>
      <c r="K249" s="251"/>
    </row>
    <row r="250" spans="2:11" x14ac:dyDescent="0.2">
      <c r="C250" s="251"/>
      <c r="K250" s="251"/>
    </row>
    <row r="251" spans="2:11" x14ac:dyDescent="0.2">
      <c r="C251" s="251"/>
      <c r="K251" s="251"/>
    </row>
    <row r="252" spans="2:11" x14ac:dyDescent="0.2">
      <c r="C252" s="251"/>
      <c r="K252" s="251"/>
    </row>
    <row r="253" spans="2:11" x14ac:dyDescent="0.2">
      <c r="C253" s="251"/>
      <c r="K253" s="251"/>
    </row>
    <row r="254" spans="2:11" x14ac:dyDescent="0.2">
      <c r="C254" s="251"/>
      <c r="K254" s="251"/>
    </row>
    <row r="255" spans="2:11" x14ac:dyDescent="0.2">
      <c r="C255" s="251"/>
      <c r="K255" s="251"/>
    </row>
    <row r="256" spans="2:11" collapsed="1" x14ac:dyDescent="0.2">
      <c r="C256" s="251"/>
      <c r="K256" s="251"/>
    </row>
    <row r="257" spans="2:11" x14ac:dyDescent="0.2">
      <c r="C257" s="251"/>
      <c r="K257" s="251"/>
    </row>
    <row r="258" spans="2:11" x14ac:dyDescent="0.2">
      <c r="B258" s="75"/>
      <c r="C258" s="251"/>
      <c r="K258" s="251"/>
    </row>
    <row r="259" spans="2:11" x14ac:dyDescent="0.2">
      <c r="C259" s="251"/>
      <c r="K259" s="251"/>
    </row>
    <row r="260" spans="2:11" x14ac:dyDescent="0.2">
      <c r="C260" s="251"/>
      <c r="K260" s="251"/>
    </row>
    <row r="261" spans="2:11" x14ac:dyDescent="0.2">
      <c r="C261" s="251"/>
      <c r="K261" s="251"/>
    </row>
    <row r="262" spans="2:11" x14ac:dyDescent="0.2">
      <c r="C262" s="251"/>
      <c r="K262" s="251"/>
    </row>
    <row r="263" spans="2:11" x14ac:dyDescent="0.2">
      <c r="C263" s="251"/>
      <c r="K263" s="251"/>
    </row>
    <row r="264" spans="2:11" x14ac:dyDescent="0.2">
      <c r="C264" s="251"/>
      <c r="K264" s="251"/>
    </row>
    <row r="265" spans="2:11" x14ac:dyDescent="0.2">
      <c r="C265" s="251"/>
      <c r="K265" s="251"/>
    </row>
    <row r="266" spans="2:11" x14ac:dyDescent="0.2">
      <c r="B266" s="75"/>
      <c r="C266" s="251"/>
      <c r="K266" s="251"/>
    </row>
    <row r="267" spans="2:11" x14ac:dyDescent="0.2">
      <c r="C267" s="251"/>
      <c r="K267" s="251"/>
    </row>
    <row r="268" spans="2:11" x14ac:dyDescent="0.2">
      <c r="C268" s="251"/>
      <c r="K268" s="32"/>
    </row>
    <row r="269" spans="2:11" x14ac:dyDescent="0.2">
      <c r="C269" s="251"/>
      <c r="K269" s="251"/>
    </row>
    <row r="270" spans="2:11" x14ac:dyDescent="0.2">
      <c r="C270" s="251"/>
      <c r="K270" s="251"/>
    </row>
    <row r="271" spans="2:11" x14ac:dyDescent="0.2">
      <c r="C271" s="251"/>
      <c r="K271" s="251"/>
    </row>
    <row r="272" spans="2:11" x14ac:dyDescent="0.2">
      <c r="C272" s="251"/>
      <c r="K272" s="251"/>
    </row>
    <row r="273" spans="2:11" x14ac:dyDescent="0.2">
      <c r="C273" s="251"/>
      <c r="K273" s="251"/>
    </row>
    <row r="274" spans="2:11" x14ac:dyDescent="0.2">
      <c r="C274" s="251"/>
      <c r="K274" s="251"/>
    </row>
    <row r="275" spans="2:11" x14ac:dyDescent="0.2">
      <c r="C275" s="251"/>
      <c r="K275" s="251"/>
    </row>
    <row r="276" spans="2:11" x14ac:dyDescent="0.2">
      <c r="B276" s="75"/>
      <c r="C276" s="251"/>
      <c r="K276" s="251"/>
    </row>
    <row r="277" spans="2:11" x14ac:dyDescent="0.2">
      <c r="C277" s="251"/>
      <c r="K277" s="251"/>
    </row>
    <row r="278" spans="2:11" x14ac:dyDescent="0.2">
      <c r="C278" s="251"/>
      <c r="K278" s="251"/>
    </row>
    <row r="279" spans="2:11" x14ac:dyDescent="0.2">
      <c r="C279" s="251"/>
      <c r="K279" s="251"/>
    </row>
    <row r="280" spans="2:11" x14ac:dyDescent="0.2">
      <c r="C280" s="251"/>
      <c r="K280" s="251"/>
    </row>
    <row r="281" spans="2:11" x14ac:dyDescent="0.2">
      <c r="C281" s="251"/>
      <c r="K281" s="251"/>
    </row>
    <row r="282" spans="2:11" x14ac:dyDescent="0.2">
      <c r="C282" s="251"/>
      <c r="K282" s="251"/>
    </row>
    <row r="283" spans="2:11" x14ac:dyDescent="0.2">
      <c r="C283" s="251"/>
      <c r="K283" s="251"/>
    </row>
    <row r="284" spans="2:11" x14ac:dyDescent="0.2">
      <c r="C284" s="251"/>
      <c r="K284" s="251"/>
    </row>
    <row r="285" spans="2:11" x14ac:dyDescent="0.2">
      <c r="C285" s="251"/>
      <c r="K285" s="251"/>
    </row>
    <row r="286" spans="2:11" x14ac:dyDescent="0.2">
      <c r="C286" s="251"/>
      <c r="K286" s="251"/>
    </row>
    <row r="287" spans="2:11" x14ac:dyDescent="0.2">
      <c r="C287" s="251"/>
      <c r="K287" s="251"/>
    </row>
    <row r="288" spans="2:11" x14ac:dyDescent="0.2">
      <c r="C288" s="251"/>
      <c r="K288" s="251"/>
    </row>
    <row r="289" spans="2:11" x14ac:dyDescent="0.2">
      <c r="B289" s="66"/>
      <c r="C289" s="251"/>
      <c r="K289" s="251"/>
    </row>
    <row r="290" spans="2:11" collapsed="1" x14ac:dyDescent="0.2">
      <c r="C290" s="251"/>
      <c r="K290" s="251"/>
    </row>
    <row r="291" spans="2:11" x14ac:dyDescent="0.2">
      <c r="C291" s="251"/>
      <c r="K291" s="251"/>
    </row>
    <row r="292" spans="2:11" x14ac:dyDescent="0.2">
      <c r="C292" s="251"/>
      <c r="K292" s="251"/>
    </row>
    <row r="293" spans="2:11" x14ac:dyDescent="0.2">
      <c r="C293" s="251"/>
      <c r="K293" s="251"/>
    </row>
    <row r="294" spans="2:11" x14ac:dyDescent="0.2">
      <c r="C294" s="251"/>
      <c r="K294" s="251"/>
    </row>
    <row r="295" spans="2:11" x14ac:dyDescent="0.2">
      <c r="C295" s="251"/>
      <c r="K295" s="251"/>
    </row>
    <row r="296" spans="2:11" x14ac:dyDescent="0.2">
      <c r="B296" s="66"/>
      <c r="C296" s="251"/>
      <c r="K296" s="251"/>
    </row>
    <row r="297" spans="2:11" x14ac:dyDescent="0.2">
      <c r="B297" s="66"/>
      <c r="C297" s="251"/>
      <c r="K297" s="251"/>
    </row>
    <row r="298" spans="2:11" x14ac:dyDescent="0.2">
      <c r="C298" s="251"/>
      <c r="K298" s="251"/>
    </row>
    <row r="299" spans="2:11" x14ac:dyDescent="0.2">
      <c r="B299" s="66"/>
      <c r="C299" s="251"/>
      <c r="K299" s="251"/>
    </row>
    <row r="300" spans="2:11" collapsed="1" x14ac:dyDescent="0.2">
      <c r="C300" s="251"/>
      <c r="K300" s="251"/>
    </row>
    <row r="301" spans="2:11" x14ac:dyDescent="0.2">
      <c r="C301" s="251"/>
      <c r="K301" s="251"/>
    </row>
    <row r="302" spans="2:11" x14ac:dyDescent="0.2">
      <c r="C302" s="251"/>
      <c r="K302" s="251"/>
    </row>
    <row r="303" spans="2:11" x14ac:dyDescent="0.2">
      <c r="C303" s="251"/>
      <c r="K303" s="251"/>
    </row>
    <row r="304" spans="2:11" x14ac:dyDescent="0.2">
      <c r="C304" s="251"/>
      <c r="K304" s="251"/>
    </row>
    <row r="305" spans="2:11" x14ac:dyDescent="0.2">
      <c r="C305" s="251"/>
      <c r="K305" s="251"/>
    </row>
    <row r="306" spans="2:11" x14ac:dyDescent="0.2">
      <c r="C306" s="251"/>
      <c r="K306" s="251"/>
    </row>
    <row r="307" spans="2:11" x14ac:dyDescent="0.2">
      <c r="C307" s="251"/>
      <c r="K307" s="251"/>
    </row>
    <row r="308" spans="2:11" x14ac:dyDescent="0.2">
      <c r="C308" s="251"/>
      <c r="K308" s="251"/>
    </row>
    <row r="309" spans="2:11" x14ac:dyDescent="0.2">
      <c r="C309" s="251"/>
      <c r="K309" s="251"/>
    </row>
    <row r="310" spans="2:11" x14ac:dyDescent="0.2">
      <c r="B310" s="66"/>
      <c r="C310" s="251"/>
      <c r="K310" s="251"/>
    </row>
    <row r="311" spans="2:11" collapsed="1" x14ac:dyDescent="0.2">
      <c r="C311" s="251"/>
      <c r="K311" s="251"/>
    </row>
    <row r="312" spans="2:11" x14ac:dyDescent="0.2">
      <c r="C312" s="251"/>
      <c r="K312" s="251"/>
    </row>
    <row r="313" spans="2:11" x14ac:dyDescent="0.2">
      <c r="C313" s="251"/>
      <c r="K313" s="251"/>
    </row>
    <row r="314" spans="2:11" x14ac:dyDescent="0.2">
      <c r="C314" s="251"/>
      <c r="K314" s="251"/>
    </row>
    <row r="315" spans="2:11" x14ac:dyDescent="0.2">
      <c r="C315" s="251"/>
      <c r="K315" s="251"/>
    </row>
    <row r="316" spans="2:11" x14ac:dyDescent="0.2">
      <c r="C316" s="251"/>
      <c r="K316" s="251"/>
    </row>
    <row r="317" spans="2:11" x14ac:dyDescent="0.2">
      <c r="C317" s="251"/>
      <c r="K317" s="251"/>
    </row>
    <row r="318" spans="2:11" x14ac:dyDescent="0.2">
      <c r="C318" s="251"/>
      <c r="K318" s="251"/>
    </row>
    <row r="319" spans="2:11" x14ac:dyDescent="0.2">
      <c r="C319" s="251"/>
      <c r="K319" s="251"/>
    </row>
    <row r="320" spans="2:11" x14ac:dyDescent="0.2">
      <c r="C320" s="251"/>
      <c r="K320" s="251"/>
    </row>
    <row r="321" spans="2:11" x14ac:dyDescent="0.2">
      <c r="C321" s="251"/>
      <c r="K321" s="251"/>
    </row>
    <row r="322" spans="2:11" x14ac:dyDescent="0.2">
      <c r="C322" s="251"/>
      <c r="K322" s="251"/>
    </row>
    <row r="323" spans="2:11" x14ac:dyDescent="0.2">
      <c r="C323" s="251"/>
      <c r="K323" s="251"/>
    </row>
    <row r="324" spans="2:11" x14ac:dyDescent="0.2">
      <c r="C324" s="251"/>
      <c r="K324" s="251"/>
    </row>
    <row r="325" spans="2:11" x14ac:dyDescent="0.2">
      <c r="B325" s="66"/>
      <c r="C325" s="251"/>
      <c r="K325" s="251"/>
    </row>
    <row r="326" spans="2:11" collapsed="1" x14ac:dyDescent="0.2">
      <c r="B326" s="66"/>
      <c r="C326" s="251"/>
      <c r="K326" s="251"/>
    </row>
    <row r="327" spans="2:11" x14ac:dyDescent="0.2">
      <c r="B327" s="66"/>
      <c r="C327" s="251"/>
      <c r="K327" s="251"/>
    </row>
    <row r="328" spans="2:11" x14ac:dyDescent="0.2">
      <c r="B328" s="66"/>
      <c r="C328" s="251"/>
      <c r="K328" s="251"/>
    </row>
    <row r="329" spans="2:11" x14ac:dyDescent="0.2">
      <c r="C329" s="251"/>
      <c r="K329" s="251"/>
    </row>
    <row r="330" spans="2:11" x14ac:dyDescent="0.2">
      <c r="C330" s="251"/>
      <c r="K330" s="251"/>
    </row>
    <row r="331" spans="2:11" x14ac:dyDescent="0.2">
      <c r="C331" s="251"/>
      <c r="K331" s="251"/>
    </row>
    <row r="332" spans="2:11" x14ac:dyDescent="0.2">
      <c r="B332" s="66"/>
      <c r="C332" s="251"/>
      <c r="K332" s="251"/>
    </row>
    <row r="333" spans="2:11" collapsed="1" x14ac:dyDescent="0.2">
      <c r="B333" s="66"/>
      <c r="C333" s="251"/>
      <c r="K333" s="251"/>
    </row>
    <row r="334" spans="2:11" x14ac:dyDescent="0.2">
      <c r="B334" s="66"/>
      <c r="C334" s="251"/>
      <c r="K334" s="251"/>
    </row>
    <row r="335" spans="2:11" x14ac:dyDescent="0.2">
      <c r="B335" s="66"/>
      <c r="C335" s="251"/>
      <c r="K335" s="251"/>
    </row>
    <row r="336" spans="2:11" x14ac:dyDescent="0.2">
      <c r="C336" s="251"/>
      <c r="K336" s="251"/>
    </row>
    <row r="337" spans="2:11" x14ac:dyDescent="0.2">
      <c r="C337" s="251"/>
      <c r="K337" s="251"/>
    </row>
    <row r="338" spans="2:11" x14ac:dyDescent="0.2">
      <c r="C338" s="251"/>
      <c r="K338" s="251"/>
    </row>
    <row r="339" spans="2:11" x14ac:dyDescent="0.2">
      <c r="B339" s="66"/>
      <c r="C339" s="251"/>
      <c r="K339" s="251"/>
    </row>
    <row r="340" spans="2:11" collapsed="1" x14ac:dyDescent="0.2">
      <c r="C340" s="251"/>
      <c r="K340" s="251"/>
    </row>
    <row r="341" spans="2:11" x14ac:dyDescent="0.2">
      <c r="C341" s="251"/>
      <c r="K341" s="251"/>
    </row>
    <row r="342" spans="2:11" x14ac:dyDescent="0.2">
      <c r="C342" s="251"/>
      <c r="K342" s="251"/>
    </row>
    <row r="343" spans="2:11" x14ac:dyDescent="0.2">
      <c r="C343" s="251"/>
      <c r="K343" s="251"/>
    </row>
    <row r="344" spans="2:11" x14ac:dyDescent="0.2">
      <c r="C344" s="251"/>
      <c r="K344" s="251"/>
    </row>
    <row r="345" spans="2:11" x14ac:dyDescent="0.2">
      <c r="C345" s="251"/>
      <c r="K345" s="251"/>
    </row>
    <row r="346" spans="2:11" x14ac:dyDescent="0.2">
      <c r="C346" s="251"/>
      <c r="K346" s="251"/>
    </row>
    <row r="347" spans="2:11" x14ac:dyDescent="0.2">
      <c r="C347" s="251"/>
      <c r="K347" s="251"/>
    </row>
    <row r="348" spans="2:11" x14ac:dyDescent="0.2">
      <c r="C348" s="251"/>
      <c r="K348" s="251"/>
    </row>
    <row r="349" spans="2:11" x14ac:dyDescent="0.2">
      <c r="C349" s="251"/>
      <c r="K349" s="251"/>
    </row>
    <row r="350" spans="2:11" x14ac:dyDescent="0.2">
      <c r="C350" s="251"/>
      <c r="K350" s="251"/>
    </row>
    <row r="351" spans="2:11" x14ac:dyDescent="0.2">
      <c r="C351" s="251"/>
      <c r="K351" s="251"/>
    </row>
    <row r="352" spans="2:11" x14ac:dyDescent="0.2">
      <c r="C352" s="251"/>
      <c r="K352" s="251"/>
    </row>
    <row r="353" spans="3:11" x14ac:dyDescent="0.2">
      <c r="C353" s="251"/>
      <c r="K353" s="251"/>
    </row>
    <row r="354" spans="3:11" x14ac:dyDescent="0.2">
      <c r="C354" s="251"/>
      <c r="K354" s="251"/>
    </row>
    <row r="355" spans="3:11" x14ac:dyDescent="0.2">
      <c r="C355" s="251"/>
      <c r="K355" s="251"/>
    </row>
    <row r="356" spans="3:11" x14ac:dyDescent="0.2">
      <c r="C356" s="251"/>
      <c r="K356" s="251"/>
    </row>
    <row r="357" spans="3:11" x14ac:dyDescent="0.2">
      <c r="C357" s="251"/>
      <c r="K357" s="251"/>
    </row>
    <row r="358" spans="3:11" x14ac:dyDescent="0.2">
      <c r="C358" s="251"/>
      <c r="K358" s="251"/>
    </row>
    <row r="359" spans="3:11" x14ac:dyDescent="0.2">
      <c r="C359" s="251"/>
      <c r="K359" s="251"/>
    </row>
    <row r="360" spans="3:11" x14ac:dyDescent="0.2">
      <c r="C360" s="251"/>
      <c r="K360" s="251"/>
    </row>
    <row r="361" spans="3:11" x14ac:dyDescent="0.2">
      <c r="C361" s="251"/>
      <c r="K361" s="251"/>
    </row>
    <row r="362" spans="3:11" x14ac:dyDescent="0.2">
      <c r="C362" s="251"/>
      <c r="K362" s="251"/>
    </row>
    <row r="363" spans="3:11" x14ac:dyDescent="0.2">
      <c r="C363" s="251"/>
      <c r="K363" s="251"/>
    </row>
    <row r="364" spans="3:11" x14ac:dyDescent="0.2">
      <c r="C364" s="251"/>
      <c r="K364" s="251"/>
    </row>
    <row r="365" spans="3:11" x14ac:dyDescent="0.2">
      <c r="C365" s="251"/>
      <c r="K365" s="251"/>
    </row>
    <row r="366" spans="3:11" x14ac:dyDescent="0.2">
      <c r="C366" s="251"/>
      <c r="K366" s="251"/>
    </row>
    <row r="367" spans="3:11" x14ac:dyDescent="0.2">
      <c r="C367" s="251"/>
      <c r="K367" s="251"/>
    </row>
    <row r="368" spans="3:11" x14ac:dyDescent="0.2">
      <c r="C368" s="251"/>
      <c r="K368" s="251"/>
    </row>
    <row r="369" spans="3:11" x14ac:dyDescent="0.2">
      <c r="C369" s="251"/>
      <c r="K369" s="251"/>
    </row>
    <row r="370" spans="3:11" x14ac:dyDescent="0.2">
      <c r="C370" s="251"/>
      <c r="K370" s="251"/>
    </row>
    <row r="371" spans="3:11" x14ac:dyDescent="0.2">
      <c r="C371" s="251"/>
      <c r="K371" s="251"/>
    </row>
    <row r="372" spans="3:11" x14ac:dyDescent="0.2">
      <c r="C372" s="251"/>
      <c r="K372" s="251"/>
    </row>
    <row r="373" spans="3:11" x14ac:dyDescent="0.2">
      <c r="C373" s="251"/>
      <c r="K373" s="251"/>
    </row>
    <row r="374" spans="3:11" x14ac:dyDescent="0.2">
      <c r="C374" s="251"/>
      <c r="K374" s="251"/>
    </row>
    <row r="375" spans="3:11" x14ac:dyDescent="0.2">
      <c r="C375" s="251"/>
      <c r="K375" s="251"/>
    </row>
    <row r="376" spans="3:11" x14ac:dyDescent="0.2">
      <c r="C376" s="251"/>
      <c r="K376" s="251"/>
    </row>
  </sheetData>
  <autoFilter ref="A2:K174"/>
  <customSheetViews>
    <customSheetView guid="{6E3CD149-83E9-452E-838F-F088B52145DB}">
      <selection activeCell="B5" sqref="B5"/>
      <pageMargins left="0.74803149606299213" right="0.74803149606299213" top="0.78740157480314965" bottom="0.59055118110236227" header="0.51181102362204722" footer="0.51181102362204722"/>
      <pageSetup paperSize="9" scale="90" orientation="landscape" cellComments="asDisplayed" r:id="rId1"/>
      <headerFooter alignWithMargins="0">
        <oddHeader xml:space="preserve">&amp;L&amp;"Arial,Vet"&amp;12GUIDE POUR LE CONTROLE DE QUALITE 2010
(Contrôle du dossier)
</oddHeader>
        <oddFooter>&amp;L&amp;8 Traduction FB/16 novembre 2010&amp;R&amp;P/&amp;N</oddFooter>
      </headerFooter>
    </customSheetView>
  </customSheetViews>
  <mergeCells count="1">
    <mergeCell ref="A1:I1"/>
  </mergeCells>
  <phoneticPr fontId="5" type="noConversion"/>
  <pageMargins left="0.23622047244094491" right="0.23622047244094491" top="0.74803149606299213" bottom="0.74803149606299213" header="0.31496062992125984" footer="0.31496062992125984"/>
  <pageSetup paperSize="9" scale="52" fitToHeight="0" orientation="landscape" r:id="rId2"/>
  <headerFooter alignWithMargins="0">
    <oddHeader>&amp;L&amp;12LIVRE 2 - CONTROLE DES MISSIONS NON PIE 2018&amp;RCTR-CSR</oddHeader>
    <oddFooter>&amp;C&amp;A&amp;R&amp;P/&amp;N</oddFooter>
  </headerFooter>
  <extLst>
    <ext xmlns:x14="http://schemas.microsoft.com/office/spreadsheetml/2009/9/main" uri="{78C0D931-6437-407d-A8EE-F0AAD7539E65}">
      <x14:conditionalFormattings>
        <x14:conditionalFormatting xmlns:xm="http://schemas.microsoft.com/office/excel/2006/main">
          <x14:cfRule type="expression" priority="29" id="{1DA0A0BC-EB25-4933-BC37-1A4EAE7B87A5}">
            <xm:f>'Infos clés'!$K$108=FALSE</xm:f>
            <x14:dxf>
              <fill>
                <patternFill patternType="gray0625">
                  <fgColor auto="1"/>
                  <bgColor theme="0" tint="-0.24994659260841701"/>
                </patternFill>
              </fill>
            </x14:dxf>
          </x14:cfRule>
          <xm:sqref>D4:D28 D30:D52 D54:D67 D69:D87 D89:D106 D108:D122 D124:D139 D141:D154 D156:D162 D164:D174</xm:sqref>
        </x14:conditionalFormatting>
        <x14:conditionalFormatting xmlns:xm="http://schemas.microsoft.com/office/excel/2006/main">
          <x14:cfRule type="expression" priority="28" id="{936C1E0B-A69B-402E-9264-C6D71BCBE330}">
            <xm:f>AND($C$3=Formules!$B$136,OR($E$3="Non",$E$3="N/A"))</xm:f>
            <x14:dxf>
              <fill>
                <patternFill patternType="gray0625">
                  <bgColor theme="0" tint="-0.24994659260841701"/>
                </patternFill>
              </fill>
            </x14:dxf>
          </x14:cfRule>
          <xm:sqref>D4:D28 D30:D52 D54:D67 D69:D87 D89:D106 D108:D122 D124:D139 D141:D154 D156:D162 D164:D174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Formules!$A$102:$A$104</xm:f>
          </x14:formula1>
          <xm:sqref>D54:D67 D156:D162 D69:D87 D124:D139 D141:D154 D108:D122 D4:D28 D30:D52 D89:D106 D164:D174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6"/>
  <sheetViews>
    <sheetView workbookViewId="0">
      <selection activeCell="A3" sqref="A3:H3"/>
    </sheetView>
  </sheetViews>
  <sheetFormatPr defaultColWidth="8.85546875" defaultRowHeight="15" x14ac:dyDescent="0.25"/>
  <cols>
    <col min="1" max="1" width="8.85546875" style="205"/>
    <col min="2" max="2" width="28.42578125" style="205" customWidth="1"/>
    <col min="3" max="7" width="8.85546875" style="205"/>
    <col min="8" max="8" width="109.42578125" style="205" customWidth="1"/>
    <col min="9" max="16384" width="8.85546875" style="205"/>
  </cols>
  <sheetData>
    <row r="1" spans="1:8" x14ac:dyDescent="0.25">
      <c r="A1" s="435" t="s">
        <v>670</v>
      </c>
      <c r="B1" s="436"/>
      <c r="C1" s="436"/>
      <c r="D1" s="436"/>
      <c r="E1" s="436"/>
      <c r="F1" s="436"/>
      <c r="G1" s="436"/>
      <c r="H1" s="437"/>
    </row>
    <row r="2" spans="1:8" s="207" customFormat="1" x14ac:dyDescent="0.25">
      <c r="A2" s="206"/>
      <c r="B2" s="206"/>
      <c r="C2" s="206"/>
      <c r="D2" s="206"/>
      <c r="E2" s="206"/>
      <c r="F2" s="206"/>
      <c r="G2" s="206"/>
      <c r="H2" s="206"/>
    </row>
    <row r="3" spans="1:8" s="207" customFormat="1" ht="15" customHeight="1" x14ac:dyDescent="0.25">
      <c r="A3" s="440" t="s">
        <v>671</v>
      </c>
      <c r="B3" s="441"/>
      <c r="C3" s="441"/>
      <c r="D3" s="441"/>
      <c r="E3" s="441"/>
      <c r="F3" s="441"/>
      <c r="G3" s="441"/>
      <c r="H3" s="441"/>
    </row>
    <row r="5" spans="1:8" x14ac:dyDescent="0.25">
      <c r="A5" s="430" t="s">
        <v>677</v>
      </c>
      <c r="B5" s="431"/>
      <c r="C5" s="431"/>
      <c r="D5" s="431"/>
      <c r="E5" s="431"/>
      <c r="F5" s="431"/>
      <c r="G5" s="431"/>
      <c r="H5" s="432"/>
    </row>
    <row r="7" spans="1:8" ht="30.75" customHeight="1" x14ac:dyDescent="0.25">
      <c r="A7" s="438" t="s">
        <v>683</v>
      </c>
      <c r="B7" s="439"/>
      <c r="C7" s="439"/>
      <c r="D7" s="439"/>
      <c r="E7" s="439"/>
      <c r="F7" s="439"/>
      <c r="G7" s="439"/>
      <c r="H7" s="439"/>
    </row>
    <row r="9" spans="1:8" x14ac:dyDescent="0.25">
      <c r="A9" s="208" t="s">
        <v>672</v>
      </c>
      <c r="B9" s="209"/>
    </row>
    <row r="10" spans="1:8" x14ac:dyDescent="0.25">
      <c r="A10" s="210"/>
      <c r="B10" s="210"/>
    </row>
    <row r="11" spans="1:8" x14ac:dyDescent="0.25">
      <c r="A11" s="211" t="s">
        <v>673</v>
      </c>
    </row>
    <row r="12" spans="1:8" ht="45.75" customHeight="1" x14ac:dyDescent="0.25">
      <c r="A12" s="433"/>
      <c r="B12" s="434"/>
      <c r="C12" s="434"/>
      <c r="D12" s="434"/>
      <c r="E12" s="434"/>
      <c r="F12" s="434"/>
      <c r="G12" s="434"/>
      <c r="H12" s="434"/>
    </row>
    <row r="14" spans="1:8" x14ac:dyDescent="0.25">
      <c r="A14" s="211" t="s">
        <v>674</v>
      </c>
    </row>
    <row r="15" spans="1:8" ht="45" customHeight="1" x14ac:dyDescent="0.25">
      <c r="A15" s="433"/>
      <c r="B15" s="434"/>
      <c r="C15" s="434"/>
      <c r="D15" s="434"/>
      <c r="E15" s="434"/>
      <c r="F15" s="434"/>
      <c r="G15" s="434"/>
      <c r="H15" s="434"/>
    </row>
    <row r="18" spans="1:8" x14ac:dyDescent="0.25">
      <c r="A18" s="430" t="s">
        <v>678</v>
      </c>
      <c r="B18" s="431"/>
      <c r="C18" s="431"/>
      <c r="D18" s="431"/>
      <c r="E18" s="431"/>
      <c r="F18" s="431"/>
      <c r="G18" s="431"/>
      <c r="H18" s="432"/>
    </row>
    <row r="20" spans="1:8" ht="30" customHeight="1" x14ac:dyDescent="0.25">
      <c r="A20" s="438" t="s">
        <v>684</v>
      </c>
      <c r="B20" s="439"/>
      <c r="C20" s="439"/>
      <c r="D20" s="439"/>
      <c r="E20" s="439"/>
      <c r="F20" s="439"/>
      <c r="G20" s="439"/>
      <c r="H20" s="439"/>
    </row>
    <row r="22" spans="1:8" x14ac:dyDescent="0.25">
      <c r="A22" s="208" t="s">
        <v>672</v>
      </c>
      <c r="B22" s="209"/>
    </row>
    <row r="23" spans="1:8" x14ac:dyDescent="0.25">
      <c r="A23" s="210"/>
      <c r="B23" s="210"/>
    </row>
    <row r="24" spans="1:8" x14ac:dyDescent="0.25">
      <c r="A24" s="211" t="s">
        <v>673</v>
      </c>
    </row>
    <row r="25" spans="1:8" ht="45.75" customHeight="1" x14ac:dyDescent="0.25">
      <c r="A25" s="433"/>
      <c r="B25" s="434"/>
      <c r="C25" s="434"/>
      <c r="D25" s="434"/>
      <c r="E25" s="434"/>
      <c r="F25" s="434"/>
      <c r="G25" s="434"/>
      <c r="H25" s="434"/>
    </row>
    <row r="27" spans="1:8" x14ac:dyDescent="0.25">
      <c r="A27" s="211" t="s">
        <v>674</v>
      </c>
    </row>
    <row r="28" spans="1:8" ht="45" customHeight="1" x14ac:dyDescent="0.25">
      <c r="A28" s="433"/>
      <c r="B28" s="434"/>
      <c r="C28" s="434"/>
      <c r="D28" s="434"/>
      <c r="E28" s="434"/>
      <c r="F28" s="434"/>
      <c r="G28" s="434"/>
      <c r="H28" s="434"/>
    </row>
    <row r="31" spans="1:8" x14ac:dyDescent="0.25">
      <c r="A31" s="430" t="s">
        <v>679</v>
      </c>
      <c r="B31" s="431"/>
      <c r="C31" s="431"/>
      <c r="D31" s="431"/>
      <c r="E31" s="431"/>
      <c r="F31" s="431"/>
      <c r="G31" s="431"/>
      <c r="H31" s="432"/>
    </row>
    <row r="33" spans="1:8" x14ac:dyDescent="0.25">
      <c r="A33" s="438" t="s">
        <v>685</v>
      </c>
      <c r="B33" s="439"/>
      <c r="C33" s="439"/>
      <c r="D33" s="439"/>
      <c r="E33" s="439"/>
      <c r="F33" s="439"/>
      <c r="G33" s="439"/>
      <c r="H33" s="439"/>
    </row>
    <row r="35" spans="1:8" x14ac:dyDescent="0.25">
      <c r="A35" s="208" t="s">
        <v>672</v>
      </c>
      <c r="B35" s="209"/>
    </row>
    <row r="36" spans="1:8" x14ac:dyDescent="0.25">
      <c r="A36" s="210"/>
      <c r="B36" s="210"/>
    </row>
    <row r="37" spans="1:8" x14ac:dyDescent="0.25">
      <c r="A37" s="211" t="s">
        <v>673</v>
      </c>
    </row>
    <row r="38" spans="1:8" ht="45.75" customHeight="1" x14ac:dyDescent="0.25">
      <c r="A38" s="433"/>
      <c r="B38" s="434"/>
      <c r="C38" s="434"/>
      <c r="D38" s="434"/>
      <c r="E38" s="434"/>
      <c r="F38" s="434"/>
      <c r="G38" s="434"/>
      <c r="H38" s="434"/>
    </row>
    <row r="40" spans="1:8" x14ac:dyDescent="0.25">
      <c r="A40" s="211" t="s">
        <v>674</v>
      </c>
    </row>
    <row r="41" spans="1:8" ht="45" customHeight="1" x14ac:dyDescent="0.25">
      <c r="A41" s="433"/>
      <c r="B41" s="434"/>
      <c r="C41" s="434"/>
      <c r="D41" s="434"/>
      <c r="E41" s="434"/>
      <c r="F41" s="434"/>
      <c r="G41" s="434"/>
      <c r="H41" s="434"/>
    </row>
    <row r="44" spans="1:8" x14ac:dyDescent="0.25">
      <c r="A44" s="430" t="s">
        <v>686</v>
      </c>
      <c r="B44" s="431"/>
      <c r="C44" s="431"/>
      <c r="D44" s="431"/>
      <c r="E44" s="431"/>
      <c r="F44" s="431"/>
      <c r="G44" s="431"/>
      <c r="H44" s="432"/>
    </row>
    <row r="46" spans="1:8" ht="30.75" customHeight="1" x14ac:dyDescent="0.25">
      <c r="A46" s="438" t="s">
        <v>687</v>
      </c>
      <c r="B46" s="439"/>
      <c r="C46" s="439"/>
      <c r="D46" s="439"/>
      <c r="E46" s="439"/>
      <c r="F46" s="439"/>
      <c r="G46" s="439"/>
      <c r="H46" s="439"/>
    </row>
    <row r="47" spans="1:8" x14ac:dyDescent="0.25">
      <c r="A47" s="212"/>
      <c r="B47" s="213"/>
      <c r="C47" s="213"/>
      <c r="D47" s="213"/>
      <c r="E47" s="213"/>
      <c r="F47" s="213"/>
      <c r="G47" s="213"/>
      <c r="H47" s="213"/>
    </row>
    <row r="48" spans="1:8" x14ac:dyDescent="0.25">
      <c r="A48" s="214" t="s">
        <v>239</v>
      </c>
      <c r="B48" s="214"/>
    </row>
    <row r="49" spans="1:8" x14ac:dyDescent="0.25">
      <c r="A49" s="208" t="s">
        <v>672</v>
      </c>
      <c r="B49" s="209"/>
    </row>
    <row r="50" spans="1:8" x14ac:dyDescent="0.25">
      <c r="A50" s="208"/>
      <c r="B50" s="215"/>
    </row>
    <row r="51" spans="1:8" x14ac:dyDescent="0.25">
      <c r="A51" s="214" t="s">
        <v>252</v>
      </c>
      <c r="B51" s="214"/>
    </row>
    <row r="52" spans="1:8" x14ac:dyDescent="0.25">
      <c r="A52" s="208" t="s">
        <v>672</v>
      </c>
      <c r="B52" s="209"/>
    </row>
    <row r="53" spans="1:8" x14ac:dyDescent="0.25">
      <c r="A53" s="212"/>
      <c r="B53" s="213"/>
      <c r="C53" s="213"/>
      <c r="D53" s="213"/>
      <c r="E53" s="213"/>
      <c r="F53" s="213"/>
      <c r="G53" s="213"/>
      <c r="H53" s="213"/>
    </row>
    <row r="54" spans="1:8" x14ac:dyDescent="0.25">
      <c r="A54" s="214" t="s">
        <v>253</v>
      </c>
      <c r="B54" s="214"/>
    </row>
    <row r="55" spans="1:8" x14ac:dyDescent="0.25">
      <c r="A55" s="208" t="s">
        <v>672</v>
      </c>
      <c r="B55" s="209"/>
    </row>
    <row r="56" spans="1:8" x14ac:dyDescent="0.25">
      <c r="A56" s="210"/>
      <c r="B56" s="210"/>
    </row>
    <row r="57" spans="1:8" x14ac:dyDescent="0.25">
      <c r="A57" s="211" t="s">
        <v>673</v>
      </c>
    </row>
    <row r="58" spans="1:8" ht="45.75" customHeight="1" x14ac:dyDescent="0.25">
      <c r="A58" s="433"/>
      <c r="B58" s="434"/>
      <c r="C58" s="434"/>
      <c r="D58" s="434"/>
      <c r="E58" s="434"/>
      <c r="F58" s="434"/>
      <c r="G58" s="434"/>
      <c r="H58" s="434"/>
    </row>
    <row r="60" spans="1:8" x14ac:dyDescent="0.25">
      <c r="A60" s="211" t="s">
        <v>674</v>
      </c>
    </row>
    <row r="61" spans="1:8" ht="45" customHeight="1" x14ac:dyDescent="0.25">
      <c r="A61" s="433"/>
      <c r="B61" s="434"/>
      <c r="C61" s="434"/>
      <c r="D61" s="434"/>
      <c r="E61" s="434"/>
      <c r="F61" s="434"/>
      <c r="G61" s="434"/>
      <c r="H61" s="434"/>
    </row>
    <row r="64" spans="1:8" x14ac:dyDescent="0.25">
      <c r="A64" s="430" t="s">
        <v>680</v>
      </c>
      <c r="B64" s="431"/>
      <c r="C64" s="431"/>
      <c r="D64" s="431"/>
      <c r="E64" s="431"/>
      <c r="F64" s="431"/>
      <c r="G64" s="431"/>
      <c r="H64" s="432"/>
    </row>
    <row r="66" spans="1:8" ht="29.25" customHeight="1" x14ac:dyDescent="0.25">
      <c r="A66" s="438" t="s">
        <v>688</v>
      </c>
      <c r="B66" s="439"/>
      <c r="C66" s="439"/>
      <c r="D66" s="439"/>
      <c r="E66" s="439"/>
      <c r="F66" s="439"/>
      <c r="G66" s="439"/>
      <c r="H66" s="439"/>
    </row>
    <row r="68" spans="1:8" x14ac:dyDescent="0.25">
      <c r="A68" s="214" t="s">
        <v>239</v>
      </c>
      <c r="B68" s="214"/>
    </row>
    <row r="69" spans="1:8" x14ac:dyDescent="0.25">
      <c r="A69" s="208" t="s">
        <v>672</v>
      </c>
      <c r="B69" s="209"/>
    </row>
    <row r="70" spans="1:8" x14ac:dyDescent="0.25">
      <c r="A70" s="208"/>
      <c r="B70" s="215"/>
    </row>
    <row r="71" spans="1:8" x14ac:dyDescent="0.25">
      <c r="A71" s="214" t="s">
        <v>252</v>
      </c>
      <c r="B71" s="214"/>
    </row>
    <row r="72" spans="1:8" x14ac:dyDescent="0.25">
      <c r="A72" s="208" t="s">
        <v>672</v>
      </c>
      <c r="B72" s="209"/>
    </row>
    <row r="73" spans="1:8" x14ac:dyDescent="0.25">
      <c r="A73" s="212"/>
      <c r="B73" s="213"/>
      <c r="C73" s="213"/>
      <c r="D73" s="213"/>
      <c r="E73" s="213"/>
      <c r="F73" s="213"/>
      <c r="G73" s="213"/>
      <c r="H73" s="213"/>
    </row>
    <row r="74" spans="1:8" x14ac:dyDescent="0.25">
      <c r="A74" s="214" t="s">
        <v>253</v>
      </c>
      <c r="B74" s="214"/>
    </row>
    <row r="75" spans="1:8" x14ac:dyDescent="0.25">
      <c r="A75" s="208" t="s">
        <v>672</v>
      </c>
      <c r="B75" s="209"/>
    </row>
    <row r="76" spans="1:8" x14ac:dyDescent="0.25">
      <c r="A76" s="210"/>
      <c r="B76" s="210"/>
    </row>
    <row r="77" spans="1:8" x14ac:dyDescent="0.25">
      <c r="A77" s="211" t="s">
        <v>673</v>
      </c>
    </row>
    <row r="78" spans="1:8" ht="45.75" customHeight="1" x14ac:dyDescent="0.25">
      <c r="A78" s="433"/>
      <c r="B78" s="434"/>
      <c r="C78" s="434"/>
      <c r="D78" s="434"/>
      <c r="E78" s="434"/>
      <c r="F78" s="434"/>
      <c r="G78" s="434"/>
      <c r="H78" s="434"/>
    </row>
    <row r="80" spans="1:8" x14ac:dyDescent="0.25">
      <c r="A80" s="211" t="s">
        <v>674</v>
      </c>
    </row>
    <row r="81" spans="1:8" ht="45" customHeight="1" x14ac:dyDescent="0.25">
      <c r="A81" s="433"/>
      <c r="B81" s="434"/>
      <c r="C81" s="434"/>
      <c r="D81" s="434"/>
      <c r="E81" s="434"/>
      <c r="F81" s="434"/>
      <c r="G81" s="434"/>
      <c r="H81" s="434"/>
    </row>
    <row r="84" spans="1:8" x14ac:dyDescent="0.25">
      <c r="A84" s="201" t="s">
        <v>681</v>
      </c>
      <c r="B84" s="216"/>
      <c r="C84" s="216"/>
      <c r="D84" s="216"/>
      <c r="E84" s="216"/>
      <c r="F84" s="216"/>
      <c r="G84" s="216"/>
      <c r="H84" s="217"/>
    </row>
    <row r="86" spans="1:8" x14ac:dyDescent="0.25">
      <c r="A86" s="438" t="s">
        <v>689</v>
      </c>
      <c r="B86" s="439"/>
      <c r="C86" s="439"/>
      <c r="D86" s="439"/>
      <c r="E86" s="439"/>
      <c r="F86" s="439"/>
      <c r="G86" s="439"/>
      <c r="H86" s="439"/>
    </row>
    <row r="88" spans="1:8" x14ac:dyDescent="0.25">
      <c r="A88" s="208" t="s">
        <v>672</v>
      </c>
      <c r="B88" s="209"/>
    </row>
    <row r="89" spans="1:8" x14ac:dyDescent="0.25">
      <c r="A89" s="210"/>
      <c r="B89" s="210"/>
    </row>
    <row r="90" spans="1:8" x14ac:dyDescent="0.25">
      <c r="A90" s="211" t="s">
        <v>673</v>
      </c>
    </row>
    <row r="91" spans="1:8" ht="45.75" customHeight="1" x14ac:dyDescent="0.25">
      <c r="A91" s="433"/>
      <c r="B91" s="434"/>
      <c r="C91" s="434"/>
      <c r="D91" s="434"/>
      <c r="E91" s="434"/>
      <c r="F91" s="434"/>
      <c r="G91" s="434"/>
      <c r="H91" s="434"/>
    </row>
    <row r="93" spans="1:8" x14ac:dyDescent="0.25">
      <c r="A93" s="211" t="s">
        <v>674</v>
      </c>
    </row>
    <row r="94" spans="1:8" ht="45" customHeight="1" x14ac:dyDescent="0.25">
      <c r="A94" s="433"/>
      <c r="B94" s="434"/>
      <c r="C94" s="434"/>
      <c r="D94" s="434"/>
      <c r="E94" s="434"/>
      <c r="F94" s="434"/>
      <c r="G94" s="434"/>
      <c r="H94" s="434"/>
    </row>
    <row r="97" spans="1:8" x14ac:dyDescent="0.25">
      <c r="A97" s="201" t="s">
        <v>682</v>
      </c>
      <c r="B97" s="216"/>
      <c r="C97" s="216"/>
      <c r="D97" s="216"/>
      <c r="E97" s="216"/>
      <c r="F97" s="216"/>
      <c r="G97" s="216"/>
      <c r="H97" s="217"/>
    </row>
    <row r="99" spans="1:8" x14ac:dyDescent="0.25">
      <c r="A99" s="438" t="s">
        <v>690</v>
      </c>
      <c r="B99" s="439"/>
      <c r="C99" s="439"/>
      <c r="D99" s="439"/>
      <c r="E99" s="439"/>
      <c r="F99" s="439"/>
      <c r="G99" s="439"/>
      <c r="H99" s="439"/>
    </row>
    <row r="101" spans="1:8" x14ac:dyDescent="0.25">
      <c r="A101" s="208" t="s">
        <v>672</v>
      </c>
      <c r="B101" s="209"/>
    </row>
    <row r="102" spans="1:8" x14ac:dyDescent="0.25">
      <c r="A102" s="210"/>
      <c r="B102" s="210"/>
    </row>
    <row r="103" spans="1:8" x14ac:dyDescent="0.25">
      <c r="A103" s="211" t="s">
        <v>673</v>
      </c>
    </row>
    <row r="104" spans="1:8" ht="45.75" customHeight="1" x14ac:dyDescent="0.25">
      <c r="A104" s="433"/>
      <c r="B104" s="434"/>
      <c r="C104" s="434"/>
      <c r="D104" s="434"/>
      <c r="E104" s="434"/>
      <c r="F104" s="434"/>
      <c r="G104" s="434"/>
      <c r="H104" s="434"/>
    </row>
    <row r="106" spans="1:8" x14ac:dyDescent="0.25">
      <c r="A106" s="211" t="s">
        <v>674</v>
      </c>
    </row>
    <row r="107" spans="1:8" ht="45" customHeight="1" x14ac:dyDescent="0.25">
      <c r="A107" s="433"/>
      <c r="B107" s="434"/>
      <c r="C107" s="434"/>
      <c r="D107" s="434"/>
      <c r="E107" s="434"/>
      <c r="F107" s="434"/>
      <c r="G107" s="434"/>
      <c r="H107" s="434"/>
    </row>
    <row r="110" spans="1:8" x14ac:dyDescent="0.25">
      <c r="A110" s="201" t="s">
        <v>1273</v>
      </c>
      <c r="B110" s="216"/>
      <c r="C110" s="216"/>
      <c r="D110" s="216"/>
      <c r="E110" s="216"/>
      <c r="F110" s="216"/>
      <c r="G110" s="216"/>
      <c r="H110" s="217"/>
    </row>
    <row r="112" spans="1:8" x14ac:dyDescent="0.25">
      <c r="A112" s="438" t="s">
        <v>1274</v>
      </c>
      <c r="B112" s="439"/>
      <c r="C112" s="439"/>
      <c r="D112" s="439"/>
      <c r="E112" s="439"/>
      <c r="F112" s="439"/>
      <c r="G112" s="439"/>
      <c r="H112" s="439"/>
    </row>
    <row r="114" spans="1:8" x14ac:dyDescent="0.25">
      <c r="A114" s="208" t="s">
        <v>672</v>
      </c>
      <c r="B114" s="209"/>
    </row>
    <row r="115" spans="1:8" x14ac:dyDescent="0.25">
      <c r="A115" s="210"/>
      <c r="B115" s="210"/>
    </row>
    <row r="116" spans="1:8" x14ac:dyDescent="0.25">
      <c r="A116" s="211" t="s">
        <v>673</v>
      </c>
    </row>
    <row r="117" spans="1:8" ht="45.75" customHeight="1" x14ac:dyDescent="0.25">
      <c r="A117" s="433"/>
      <c r="B117" s="434"/>
      <c r="C117" s="434"/>
      <c r="D117" s="434"/>
      <c r="E117" s="434"/>
      <c r="F117" s="434"/>
      <c r="G117" s="434"/>
      <c r="H117" s="434"/>
    </row>
    <row r="119" spans="1:8" x14ac:dyDescent="0.25">
      <c r="A119" s="211" t="s">
        <v>674</v>
      </c>
    </row>
    <row r="120" spans="1:8" ht="45" customHeight="1" x14ac:dyDescent="0.25">
      <c r="A120" s="433"/>
      <c r="B120" s="434"/>
      <c r="C120" s="434"/>
      <c r="D120" s="434"/>
      <c r="E120" s="434"/>
      <c r="F120" s="434"/>
      <c r="G120" s="434"/>
      <c r="H120" s="434"/>
    </row>
    <row r="123" spans="1:8" x14ac:dyDescent="0.25">
      <c r="A123" s="201" t="s">
        <v>967</v>
      </c>
      <c r="B123" s="216"/>
      <c r="C123" s="216"/>
      <c r="D123" s="216"/>
      <c r="E123" s="216"/>
      <c r="F123" s="216"/>
      <c r="G123" s="216"/>
      <c r="H123" s="217"/>
    </row>
    <row r="125" spans="1:8" x14ac:dyDescent="0.25">
      <c r="A125" s="438" t="s">
        <v>692</v>
      </c>
      <c r="B125" s="439"/>
      <c r="C125" s="439"/>
      <c r="D125" s="439"/>
      <c r="E125" s="439"/>
      <c r="F125" s="439"/>
      <c r="G125" s="439"/>
      <c r="H125" s="439"/>
    </row>
    <row r="127" spans="1:8" x14ac:dyDescent="0.25">
      <c r="A127" s="208" t="s">
        <v>672</v>
      </c>
      <c r="B127" s="209"/>
    </row>
    <row r="128" spans="1:8" x14ac:dyDescent="0.25">
      <c r="A128" s="210"/>
      <c r="B128" s="210"/>
    </row>
    <row r="129" spans="1:8" x14ac:dyDescent="0.25">
      <c r="A129" s="211" t="s">
        <v>673</v>
      </c>
    </row>
    <row r="130" spans="1:8" ht="45.75" customHeight="1" x14ac:dyDescent="0.25">
      <c r="A130" s="433"/>
      <c r="B130" s="434"/>
      <c r="C130" s="434"/>
      <c r="D130" s="434"/>
      <c r="E130" s="434"/>
      <c r="F130" s="434"/>
      <c r="G130" s="434"/>
      <c r="H130" s="434"/>
    </row>
    <row r="132" spans="1:8" x14ac:dyDescent="0.25">
      <c r="A132" s="211" t="s">
        <v>674</v>
      </c>
    </row>
    <row r="133" spans="1:8" ht="45" customHeight="1" x14ac:dyDescent="0.25">
      <c r="A133" s="433"/>
      <c r="B133" s="434"/>
      <c r="C133" s="434"/>
      <c r="D133" s="434"/>
      <c r="E133" s="434"/>
      <c r="F133" s="434"/>
      <c r="G133" s="434"/>
      <c r="H133" s="434"/>
    </row>
    <row r="136" spans="1:8" x14ac:dyDescent="0.25">
      <c r="A136" s="201" t="s">
        <v>1278</v>
      </c>
      <c r="B136" s="216"/>
      <c r="C136" s="216"/>
      <c r="D136" s="216"/>
      <c r="E136" s="216"/>
      <c r="F136" s="216"/>
      <c r="G136" s="216"/>
      <c r="H136" s="217"/>
    </row>
    <row r="138" spans="1:8" ht="15" customHeight="1" x14ac:dyDescent="0.25">
      <c r="A138" s="438" t="s">
        <v>968</v>
      </c>
      <c r="B138" s="439"/>
      <c r="C138" s="439"/>
      <c r="D138" s="439"/>
      <c r="E138" s="439"/>
      <c r="F138" s="439"/>
      <c r="G138" s="439"/>
      <c r="H138" s="439"/>
    </row>
    <row r="140" spans="1:8" x14ac:dyDescent="0.25">
      <c r="A140" s="208" t="s">
        <v>672</v>
      </c>
      <c r="B140" s="209"/>
    </row>
    <row r="141" spans="1:8" x14ac:dyDescent="0.25">
      <c r="A141" s="210"/>
      <c r="B141" s="210"/>
    </row>
    <row r="142" spans="1:8" x14ac:dyDescent="0.25">
      <c r="A142" s="211" t="s">
        <v>673</v>
      </c>
    </row>
    <row r="143" spans="1:8" ht="45.75" customHeight="1" x14ac:dyDescent="0.25">
      <c r="A143" s="433"/>
      <c r="B143" s="434"/>
      <c r="C143" s="434"/>
      <c r="D143" s="434"/>
      <c r="E143" s="434"/>
      <c r="F143" s="434"/>
      <c r="G143" s="434"/>
      <c r="H143" s="434"/>
    </row>
    <row r="145" spans="1:8" x14ac:dyDescent="0.25">
      <c r="A145" s="211" t="s">
        <v>674</v>
      </c>
    </row>
    <row r="146" spans="1:8" ht="45" customHeight="1" x14ac:dyDescent="0.25">
      <c r="A146" s="433"/>
      <c r="B146" s="434"/>
      <c r="C146" s="434"/>
      <c r="D146" s="434"/>
      <c r="E146" s="434"/>
      <c r="F146" s="434"/>
      <c r="G146" s="434"/>
      <c r="H146" s="434"/>
    </row>
  </sheetData>
  <mergeCells count="37">
    <mergeCell ref="A146:H146"/>
    <mergeCell ref="A133:H133"/>
    <mergeCell ref="A138:H138"/>
    <mergeCell ref="A143:H143"/>
    <mergeCell ref="A130:H130"/>
    <mergeCell ref="A94:H94"/>
    <mergeCell ref="A99:H99"/>
    <mergeCell ref="A104:H104"/>
    <mergeCell ref="A107:H107"/>
    <mergeCell ref="A112:H112"/>
    <mergeCell ref="A117:H117"/>
    <mergeCell ref="A120:H120"/>
    <mergeCell ref="A125:H125"/>
    <mergeCell ref="A91:H91"/>
    <mergeCell ref="A28:H28"/>
    <mergeCell ref="A33:H33"/>
    <mergeCell ref="A38:H38"/>
    <mergeCell ref="A41:H41"/>
    <mergeCell ref="A46:H46"/>
    <mergeCell ref="A58:H58"/>
    <mergeCell ref="A61:H61"/>
    <mergeCell ref="A66:H66"/>
    <mergeCell ref="A78:H78"/>
    <mergeCell ref="A81:H81"/>
    <mergeCell ref="A86:H86"/>
    <mergeCell ref="A31:H31"/>
    <mergeCell ref="A44:H44"/>
    <mergeCell ref="A64:H64"/>
    <mergeCell ref="A25:H25"/>
    <mergeCell ref="A1:H1"/>
    <mergeCell ref="A7:H7"/>
    <mergeCell ref="A12:H12"/>
    <mergeCell ref="A15:H15"/>
    <mergeCell ref="A20:H20"/>
    <mergeCell ref="A5:H5"/>
    <mergeCell ref="A18:H18"/>
    <mergeCell ref="A3:H3"/>
  </mergeCells>
  <pageMargins left="0.23622047244094491" right="0.23622047244094491" top="0.74803149606299213" bottom="0.74803149606299213" header="0.31496062992125984" footer="0.31496062992125984"/>
  <pageSetup paperSize="9" scale="76" fitToHeight="0" orientation="landscape" r:id="rId1"/>
  <headerFooter alignWithMargins="0">
    <oddHeader>&amp;L&amp;12LIVRE 2 - CONTROLE DES MISSIONS NON PIE 2018&amp;RCTR-CSR</oddHeader>
    <oddFooter>&amp;C&amp;A&amp;R&amp;P/&amp;N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[4]Formules!#REF!</xm:f>
          </x14:formula1>
          <xm:sqref>B53 B50 B73 B70</xm:sqref>
        </x14:dataValidation>
        <x14:dataValidation type="list" allowBlank="1" showInputMessage="1" showErrorMessage="1">
          <x14:formula1>
            <xm:f>Formules!$B$102:$B$104</xm:f>
          </x14:formula1>
          <xm:sqref>B9 B22 B35 B49 B52 B55 B69 B72 B75 B88 B101 B114</xm:sqref>
        </x14:dataValidation>
        <x14:dataValidation type="list" allowBlank="1" showInputMessage="1" showErrorMessage="1">
          <x14:formula1>
            <xm:f>Formules!$B$102:$B$105</xm:f>
          </x14:formula1>
          <xm:sqref>B127 B140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3:E184"/>
  <sheetViews>
    <sheetView topLeftCell="A86" workbookViewId="0">
      <selection activeCell="C137" sqref="C137"/>
    </sheetView>
  </sheetViews>
  <sheetFormatPr defaultColWidth="9.140625" defaultRowHeight="12.75" x14ac:dyDescent="0.2"/>
  <cols>
    <col min="1" max="1" width="56.7109375" style="1" customWidth="1"/>
    <col min="2" max="2" width="33.42578125" style="1" customWidth="1"/>
    <col min="3" max="3" width="41.7109375" style="1" bestFit="1" customWidth="1"/>
    <col min="4" max="5" width="26" style="1" bestFit="1" customWidth="1"/>
    <col min="6" max="16384" width="9.140625" style="1"/>
  </cols>
  <sheetData>
    <row r="3" spans="1:2" x14ac:dyDescent="0.2">
      <c r="A3" s="14"/>
      <c r="B3" s="13"/>
    </row>
    <row r="4" spans="1:2" x14ac:dyDescent="0.2">
      <c r="A4" s="15" t="s">
        <v>94</v>
      </c>
      <c r="B4" s="13"/>
    </row>
    <row r="5" spans="1:2" ht="13.5" thickBot="1" x14ac:dyDescent="0.25">
      <c r="A5" s="13"/>
      <c r="B5" s="13"/>
    </row>
    <row r="6" spans="1:2" ht="13.5" thickBot="1" x14ac:dyDescent="0.25">
      <c r="A6" s="16" t="s">
        <v>95</v>
      </c>
      <c r="B6" s="16" t="s">
        <v>96</v>
      </c>
    </row>
    <row r="7" spans="1:2" ht="13.5" thickBot="1" x14ac:dyDescent="0.25">
      <c r="A7" s="17" t="s">
        <v>97</v>
      </c>
      <c r="B7" s="18" t="s">
        <v>39</v>
      </c>
    </row>
    <row r="8" spans="1:2" ht="13.5" thickBot="1" x14ac:dyDescent="0.25">
      <c r="A8" s="17" t="s">
        <v>98</v>
      </c>
      <c r="B8" s="18" t="s">
        <v>40</v>
      </c>
    </row>
    <row r="9" spans="1:2" ht="13.5" thickBot="1" x14ac:dyDescent="0.25">
      <c r="A9" s="17" t="s">
        <v>99</v>
      </c>
      <c r="B9" s="18" t="s">
        <v>42</v>
      </c>
    </row>
    <row r="10" spans="1:2" ht="13.5" thickBot="1" x14ac:dyDescent="0.25">
      <c r="A10" s="17" t="s">
        <v>100</v>
      </c>
      <c r="B10" s="18" t="s">
        <v>43</v>
      </c>
    </row>
    <row r="11" spans="1:2" ht="13.5" thickBot="1" x14ac:dyDescent="0.25">
      <c r="A11" s="17" t="s">
        <v>101</v>
      </c>
      <c r="B11" s="18" t="s">
        <v>41</v>
      </c>
    </row>
    <row r="12" spans="1:2" ht="13.5" thickBot="1" x14ac:dyDescent="0.25">
      <c r="A12" s="17" t="s">
        <v>102</v>
      </c>
      <c r="B12" s="18" t="s">
        <v>44</v>
      </c>
    </row>
    <row r="13" spans="1:2" ht="13.5" thickBot="1" x14ac:dyDescent="0.25">
      <c r="A13" s="17" t="s">
        <v>103</v>
      </c>
      <c r="B13" s="18" t="s">
        <v>45</v>
      </c>
    </row>
    <row r="14" spans="1:2" ht="13.5" thickBot="1" x14ac:dyDescent="0.25">
      <c r="A14" s="17" t="s">
        <v>104</v>
      </c>
      <c r="B14" s="18" t="s">
        <v>46</v>
      </c>
    </row>
    <row r="15" spans="1:2" x14ac:dyDescent="0.2">
      <c r="A15" s="13"/>
      <c r="B15" s="13"/>
    </row>
    <row r="17" spans="1:2" x14ac:dyDescent="0.2">
      <c r="A17" s="12" t="s">
        <v>105</v>
      </c>
    </row>
    <row r="18" spans="1:2" x14ac:dyDescent="0.2">
      <c r="A18" s="1" t="s">
        <v>1004</v>
      </c>
      <c r="B18" s="1" t="s">
        <v>1004</v>
      </c>
    </row>
    <row r="19" spans="1:2" x14ac:dyDescent="0.2">
      <c r="A19" s="1" t="s">
        <v>697</v>
      </c>
      <c r="B19" s="1" t="s">
        <v>697</v>
      </c>
    </row>
    <row r="20" spans="1:2" x14ac:dyDescent="0.2">
      <c r="A20" s="1" t="s">
        <v>698</v>
      </c>
      <c r="B20" s="1" t="s">
        <v>698</v>
      </c>
    </row>
    <row r="21" spans="1:2" x14ac:dyDescent="0.2">
      <c r="A21" s="1" t="s">
        <v>48</v>
      </c>
      <c r="B21" s="1" t="s">
        <v>48</v>
      </c>
    </row>
    <row r="22" spans="1:2" x14ac:dyDescent="0.2">
      <c r="A22" s="1" t="s">
        <v>49</v>
      </c>
      <c r="B22" s="1" t="s">
        <v>49</v>
      </c>
    </row>
    <row r="23" spans="1:2" x14ac:dyDescent="0.2">
      <c r="A23" s="1" t="s">
        <v>206</v>
      </c>
      <c r="B23" s="1" t="s">
        <v>206</v>
      </c>
    </row>
    <row r="24" spans="1:2" x14ac:dyDescent="0.2">
      <c r="A24" s="1" t="s">
        <v>106</v>
      </c>
      <c r="B24" s="1" t="s">
        <v>106</v>
      </c>
    </row>
    <row r="25" spans="1:2" x14ac:dyDescent="0.2">
      <c r="A25" s="1" t="s">
        <v>117</v>
      </c>
      <c r="B25" s="1" t="s">
        <v>117</v>
      </c>
    </row>
    <row r="26" spans="1:2" x14ac:dyDescent="0.2">
      <c r="A26" s="1" t="s">
        <v>107</v>
      </c>
      <c r="B26" s="1" t="s">
        <v>107</v>
      </c>
    </row>
    <row r="29" spans="1:2" x14ac:dyDescent="0.2">
      <c r="A29" s="2" t="s">
        <v>108</v>
      </c>
    </row>
    <row r="31" spans="1:2" x14ac:dyDescent="0.2">
      <c r="A31" s="1" t="s">
        <v>50</v>
      </c>
    </row>
    <row r="32" spans="1:2" x14ac:dyDescent="0.2">
      <c r="A32" s="1" t="s">
        <v>51</v>
      </c>
    </row>
    <row r="33" spans="1:1" x14ac:dyDescent="0.2">
      <c r="A33" s="1" t="s">
        <v>109</v>
      </c>
    </row>
    <row r="34" spans="1:1" x14ac:dyDescent="0.2">
      <c r="A34" s="1" t="s">
        <v>52</v>
      </c>
    </row>
    <row r="35" spans="1:1" x14ac:dyDescent="0.2">
      <c r="A35" s="1" t="s">
        <v>93</v>
      </c>
    </row>
    <row r="36" spans="1:1" x14ac:dyDescent="0.2">
      <c r="A36" s="1" t="s">
        <v>53</v>
      </c>
    </row>
    <row r="37" spans="1:1" x14ac:dyDescent="0.2">
      <c r="A37" s="1" t="s">
        <v>54</v>
      </c>
    </row>
    <row r="39" spans="1:1" x14ac:dyDescent="0.2">
      <c r="A39" s="2" t="s">
        <v>55</v>
      </c>
    </row>
    <row r="40" spans="1:1" x14ac:dyDescent="0.2">
      <c r="A40" s="1" t="s">
        <v>56</v>
      </c>
    </row>
    <row r="41" spans="1:1" x14ac:dyDescent="0.2">
      <c r="A41" s="1" t="s">
        <v>57</v>
      </c>
    </row>
    <row r="42" spans="1:1" x14ac:dyDescent="0.2">
      <c r="A42" s="1" t="s">
        <v>58</v>
      </c>
    </row>
    <row r="43" spans="1:1" x14ac:dyDescent="0.2">
      <c r="A43" s="1" t="s">
        <v>59</v>
      </c>
    </row>
    <row r="44" spans="1:1" x14ac:dyDescent="0.2">
      <c r="A44" s="1" t="s">
        <v>60</v>
      </c>
    </row>
    <row r="45" spans="1:1" x14ac:dyDescent="0.2">
      <c r="A45" s="1" t="s">
        <v>61</v>
      </c>
    </row>
    <row r="46" spans="1:1" x14ac:dyDescent="0.2">
      <c r="A46" s="1" t="s">
        <v>699</v>
      </c>
    </row>
    <row r="47" spans="1:1" x14ac:dyDescent="0.2">
      <c r="A47" s="1" t="s">
        <v>700</v>
      </c>
    </row>
    <row r="48" spans="1:1" x14ac:dyDescent="0.2">
      <c r="A48" s="1" t="s">
        <v>701</v>
      </c>
    </row>
    <row r="49" spans="1:1" x14ac:dyDescent="0.2">
      <c r="A49" s="1" t="s">
        <v>702</v>
      </c>
    </row>
    <row r="50" spans="1:1" x14ac:dyDescent="0.2">
      <c r="A50" s="1" t="s">
        <v>703</v>
      </c>
    </row>
    <row r="51" spans="1:1" x14ac:dyDescent="0.2">
      <c r="A51" s="1" t="s">
        <v>704</v>
      </c>
    </row>
    <row r="52" spans="1:1" x14ac:dyDescent="0.2">
      <c r="A52" s="1" t="s">
        <v>154</v>
      </c>
    </row>
    <row r="53" spans="1:1" x14ac:dyDescent="0.2">
      <c r="A53" s="1" t="s">
        <v>155</v>
      </c>
    </row>
    <row r="54" spans="1:1" x14ac:dyDescent="0.2">
      <c r="A54" s="1" t="s">
        <v>156</v>
      </c>
    </row>
    <row r="55" spans="1:1" x14ac:dyDescent="0.2">
      <c r="A55" s="1" t="s">
        <v>159</v>
      </c>
    </row>
    <row r="56" spans="1:1" x14ac:dyDescent="0.2">
      <c r="A56" s="1" t="s">
        <v>157</v>
      </c>
    </row>
    <row r="57" spans="1:1" x14ac:dyDescent="0.2">
      <c r="A57" s="1" t="s">
        <v>158</v>
      </c>
    </row>
    <row r="58" spans="1:1" x14ac:dyDescent="0.2">
      <c r="A58" s="1" t="s">
        <v>131</v>
      </c>
    </row>
    <row r="62" spans="1:1" x14ac:dyDescent="0.2">
      <c r="A62" s="2" t="s">
        <v>62</v>
      </c>
    </row>
    <row r="63" spans="1:1" x14ac:dyDescent="0.2">
      <c r="A63" s="1" t="s">
        <v>63</v>
      </c>
    </row>
    <row r="64" spans="1:1" x14ac:dyDescent="0.2">
      <c r="A64" s="1" t="s">
        <v>64</v>
      </c>
    </row>
    <row r="65" spans="1:1" x14ac:dyDescent="0.2">
      <c r="A65" s="1" t="s">
        <v>65</v>
      </c>
    </row>
    <row r="66" spans="1:1" x14ac:dyDescent="0.2">
      <c r="A66" s="1" t="s">
        <v>66</v>
      </c>
    </row>
    <row r="67" spans="1:1" x14ac:dyDescent="0.2">
      <c r="A67" s="1" t="s">
        <v>67</v>
      </c>
    </row>
    <row r="68" spans="1:1" x14ac:dyDescent="0.2">
      <c r="A68" s="1" t="s">
        <v>68</v>
      </c>
    </row>
    <row r="69" spans="1:1" x14ac:dyDescent="0.2">
      <c r="A69" s="1" t="s">
        <v>69</v>
      </c>
    </row>
    <row r="70" spans="1:1" x14ac:dyDescent="0.2">
      <c r="A70" s="1" t="s">
        <v>70</v>
      </c>
    </row>
    <row r="71" spans="1:1" x14ac:dyDescent="0.2">
      <c r="A71" s="1" t="s">
        <v>22</v>
      </c>
    </row>
    <row r="72" spans="1:1" x14ac:dyDescent="0.2">
      <c r="A72" s="1" t="s">
        <v>71</v>
      </c>
    </row>
    <row r="73" spans="1:1" x14ac:dyDescent="0.2">
      <c r="A73" s="1" t="s">
        <v>110</v>
      </c>
    </row>
    <row r="74" spans="1:1" x14ac:dyDescent="0.2">
      <c r="A74" s="1" t="s">
        <v>72</v>
      </c>
    </row>
    <row r="75" spans="1:1" x14ac:dyDescent="0.2">
      <c r="A75" s="1" t="s">
        <v>73</v>
      </c>
    </row>
    <row r="76" spans="1:1" x14ac:dyDescent="0.2">
      <c r="A76" s="1" t="s">
        <v>111</v>
      </c>
    </row>
    <row r="78" spans="1:1" x14ac:dyDescent="0.2">
      <c r="A78" s="2" t="s">
        <v>74</v>
      </c>
    </row>
    <row r="79" spans="1:1" x14ac:dyDescent="0.2">
      <c r="A79" s="1" t="s">
        <v>21</v>
      </c>
    </row>
    <row r="80" spans="1:1" x14ac:dyDescent="0.2">
      <c r="A80" s="1" t="s">
        <v>112</v>
      </c>
    </row>
    <row r="81" spans="1:1" x14ac:dyDescent="0.2">
      <c r="A81" s="1" t="s">
        <v>75</v>
      </c>
    </row>
    <row r="82" spans="1:1" x14ac:dyDescent="0.2">
      <c r="A82" s="1" t="s">
        <v>76</v>
      </c>
    </row>
    <row r="83" spans="1:1" x14ac:dyDescent="0.2">
      <c r="A83" s="1" t="s">
        <v>77</v>
      </c>
    </row>
    <row r="84" spans="1:1" x14ac:dyDescent="0.2">
      <c r="A84" s="1" t="s">
        <v>78</v>
      </c>
    </row>
    <row r="85" spans="1:1" x14ac:dyDescent="0.2">
      <c r="A85" s="1" t="s">
        <v>79</v>
      </c>
    </row>
    <row r="86" spans="1:1" x14ac:dyDescent="0.2">
      <c r="A86" s="1" t="s">
        <v>80</v>
      </c>
    </row>
    <row r="88" spans="1:1" x14ac:dyDescent="0.2">
      <c r="A88" s="2" t="s">
        <v>81</v>
      </c>
    </row>
    <row r="89" spans="1:1" x14ac:dyDescent="0.2">
      <c r="A89" s="1" t="s">
        <v>82</v>
      </c>
    </row>
    <row r="90" spans="1:1" x14ac:dyDescent="0.2">
      <c r="A90" s="1" t="s">
        <v>83</v>
      </c>
    </row>
    <row r="91" spans="1:1" x14ac:dyDescent="0.2">
      <c r="A91" s="1" t="s">
        <v>86</v>
      </c>
    </row>
    <row r="92" spans="1:1" x14ac:dyDescent="0.2">
      <c r="A92" s="1" t="s">
        <v>84</v>
      </c>
    </row>
    <row r="93" spans="1:1" x14ac:dyDescent="0.2">
      <c r="A93" s="1" t="s">
        <v>87</v>
      </c>
    </row>
    <row r="94" spans="1:1" x14ac:dyDescent="0.2">
      <c r="A94" s="1" t="s">
        <v>88</v>
      </c>
    </row>
    <row r="95" spans="1:1" x14ac:dyDescent="0.2">
      <c r="A95" s="1" t="s">
        <v>85</v>
      </c>
    </row>
    <row r="96" spans="1:1" x14ac:dyDescent="0.2">
      <c r="A96" s="1" t="s">
        <v>89</v>
      </c>
    </row>
    <row r="97" spans="1:2" x14ac:dyDescent="0.2">
      <c r="A97" s="1" t="s">
        <v>90</v>
      </c>
    </row>
    <row r="98" spans="1:2" x14ac:dyDescent="0.2">
      <c r="A98" s="1" t="s">
        <v>91</v>
      </c>
    </row>
    <row r="99" spans="1:2" x14ac:dyDescent="0.2">
      <c r="A99" s="1" t="s">
        <v>47</v>
      </c>
    </row>
    <row r="102" spans="1:2" ht="15" x14ac:dyDescent="0.2">
      <c r="A102" s="1" t="s">
        <v>14</v>
      </c>
      <c r="B102" s="165" t="s">
        <v>969</v>
      </c>
    </row>
    <row r="103" spans="1:2" ht="15" x14ac:dyDescent="0.2">
      <c r="A103" s="1" t="s">
        <v>15</v>
      </c>
      <c r="B103" s="165" t="s">
        <v>970</v>
      </c>
    </row>
    <row r="104" spans="1:2" ht="15" x14ac:dyDescent="0.2">
      <c r="A104" s="1" t="s">
        <v>47</v>
      </c>
      <c r="B104" s="165" t="s">
        <v>971</v>
      </c>
    </row>
    <row r="105" spans="1:2" ht="15" x14ac:dyDescent="0.2">
      <c r="B105" s="165" t="s">
        <v>47</v>
      </c>
    </row>
    <row r="106" spans="1:2" x14ac:dyDescent="0.2">
      <c r="A106" s="2" t="s">
        <v>178</v>
      </c>
    </row>
    <row r="107" spans="1:2" x14ac:dyDescent="0.2">
      <c r="A107" s="1" t="s">
        <v>179</v>
      </c>
    </row>
    <row r="108" spans="1:2" x14ac:dyDescent="0.2">
      <c r="A108" s="1" t="s">
        <v>170</v>
      </c>
    </row>
    <row r="109" spans="1:2" x14ac:dyDescent="0.2">
      <c r="A109" s="1" t="s">
        <v>171</v>
      </c>
    </row>
    <row r="110" spans="1:2" x14ac:dyDescent="0.2">
      <c r="A110" s="1" t="s">
        <v>172</v>
      </c>
    </row>
    <row r="111" spans="1:2" x14ac:dyDescent="0.2">
      <c r="A111" s="1" t="s">
        <v>173</v>
      </c>
    </row>
    <row r="112" spans="1:2" x14ac:dyDescent="0.2">
      <c r="A112" s="1" t="s">
        <v>174</v>
      </c>
    </row>
    <row r="113" spans="1:3" x14ac:dyDescent="0.2">
      <c r="A113" s="1" t="s">
        <v>175</v>
      </c>
    </row>
    <row r="114" spans="1:3" x14ac:dyDescent="0.2">
      <c r="A114" s="1" t="s">
        <v>176</v>
      </c>
    </row>
    <row r="115" spans="1:3" x14ac:dyDescent="0.2">
      <c r="A115" s="1" t="s">
        <v>177</v>
      </c>
    </row>
    <row r="116" spans="1:3" x14ac:dyDescent="0.2">
      <c r="A116" s="1" t="s">
        <v>107</v>
      </c>
    </row>
    <row r="118" spans="1:3" x14ac:dyDescent="0.2">
      <c r="A118" s="2" t="s">
        <v>194</v>
      </c>
    </row>
    <row r="119" spans="1:3" x14ac:dyDescent="0.2">
      <c r="A119" s="1" t="s">
        <v>187</v>
      </c>
    </row>
    <row r="120" spans="1:3" x14ac:dyDescent="0.2">
      <c r="A120" s="1" t="s">
        <v>188</v>
      </c>
    </row>
    <row r="121" spans="1:3" x14ac:dyDescent="0.2">
      <c r="A121" s="1" t="s">
        <v>189</v>
      </c>
    </row>
    <row r="122" spans="1:3" x14ac:dyDescent="0.2">
      <c r="A122" s="1" t="s">
        <v>190</v>
      </c>
    </row>
    <row r="123" spans="1:3" x14ac:dyDescent="0.2">
      <c r="A123" s="1" t="s">
        <v>191</v>
      </c>
    </row>
    <row r="124" spans="1:3" x14ac:dyDescent="0.2">
      <c r="A124" s="1" t="s">
        <v>192</v>
      </c>
    </row>
    <row r="126" spans="1:3" x14ac:dyDescent="0.2">
      <c r="A126" s="2" t="s">
        <v>193</v>
      </c>
      <c r="B126" s="22" t="s">
        <v>316</v>
      </c>
      <c r="C126" s="23" t="s">
        <v>353</v>
      </c>
    </row>
    <row r="127" spans="1:3" x14ac:dyDescent="0.2">
      <c r="A127" s="1" t="s">
        <v>205</v>
      </c>
      <c r="B127" s="24"/>
      <c r="C127" s="25" t="s">
        <v>354</v>
      </c>
    </row>
    <row r="128" spans="1:3" x14ac:dyDescent="0.2">
      <c r="A128" s="1" t="s">
        <v>216</v>
      </c>
      <c r="B128" s="24"/>
      <c r="C128" s="25" t="s">
        <v>356</v>
      </c>
    </row>
    <row r="129" spans="1:5" x14ac:dyDescent="0.2">
      <c r="A129" s="1" t="s">
        <v>217</v>
      </c>
      <c r="B129" s="26"/>
      <c r="C129" s="27" t="s">
        <v>357</v>
      </c>
    </row>
    <row r="130" spans="1:5" x14ac:dyDescent="0.2">
      <c r="A130" s="1" t="s">
        <v>218</v>
      </c>
      <c r="B130" s="1" t="s">
        <v>320</v>
      </c>
      <c r="C130" s="1" t="s">
        <v>355</v>
      </c>
      <c r="D130" s="1" t="s">
        <v>359</v>
      </c>
      <c r="E130" s="1" t="s">
        <v>358</v>
      </c>
    </row>
    <row r="131" spans="1:5" x14ac:dyDescent="0.2">
      <c r="C131" s="1" t="s">
        <v>1237</v>
      </c>
    </row>
    <row r="132" spans="1:5" x14ac:dyDescent="0.2">
      <c r="A132" s="2" t="s">
        <v>315</v>
      </c>
      <c r="C132" s="1" t="s">
        <v>1238</v>
      </c>
    </row>
    <row r="133" spans="1:5" x14ac:dyDescent="0.2">
      <c r="C133" s="1" t="s">
        <v>1239</v>
      </c>
    </row>
    <row r="134" spans="1:5" x14ac:dyDescent="0.2">
      <c r="A134" s="20" t="s">
        <v>322</v>
      </c>
      <c r="B134" s="20" t="s">
        <v>317</v>
      </c>
      <c r="C134" s="20" t="s">
        <v>318</v>
      </c>
    </row>
    <row r="135" spans="1:5" x14ac:dyDescent="0.2">
      <c r="A135" s="20" t="s">
        <v>316</v>
      </c>
      <c r="B135" s="20" t="s">
        <v>319</v>
      </c>
      <c r="C135" s="20" t="s">
        <v>1241</v>
      </c>
    </row>
    <row r="136" spans="1:5" x14ac:dyDescent="0.2">
      <c r="A136" s="20" t="s">
        <v>320</v>
      </c>
      <c r="B136" s="20" t="s">
        <v>321</v>
      </c>
      <c r="C136" s="20" t="s">
        <v>1240</v>
      </c>
    </row>
    <row r="138" spans="1:5" x14ac:dyDescent="0.2">
      <c r="A138" s="20" t="s">
        <v>323</v>
      </c>
      <c r="B138" s="20" t="s">
        <v>317</v>
      </c>
      <c r="C138" s="20" t="s">
        <v>318</v>
      </c>
    </row>
    <row r="139" spans="1:5" x14ac:dyDescent="0.2">
      <c r="A139" s="20" t="s">
        <v>316</v>
      </c>
      <c r="B139" s="20" t="s">
        <v>324</v>
      </c>
      <c r="C139" s="20" t="s">
        <v>47</v>
      </c>
    </row>
    <row r="140" spans="1:5" x14ac:dyDescent="0.2">
      <c r="A140" s="20" t="s">
        <v>320</v>
      </c>
      <c r="B140" s="20" t="s">
        <v>361</v>
      </c>
      <c r="C140" s="20" t="s">
        <v>47</v>
      </c>
    </row>
    <row r="142" spans="1:5" x14ac:dyDescent="0.2">
      <c r="A142" s="20" t="s">
        <v>325</v>
      </c>
      <c r="B142" s="20" t="s">
        <v>317</v>
      </c>
      <c r="C142" s="20" t="s">
        <v>318</v>
      </c>
    </row>
    <row r="143" spans="1:5" x14ac:dyDescent="0.2">
      <c r="A143" s="20" t="s">
        <v>316</v>
      </c>
      <c r="B143" s="20" t="s">
        <v>326</v>
      </c>
      <c r="C143" s="20" t="s">
        <v>47</v>
      </c>
    </row>
    <row r="144" spans="1:5" x14ac:dyDescent="0.2">
      <c r="A144" s="20" t="s">
        <v>320</v>
      </c>
      <c r="B144" s="20" t="s">
        <v>327</v>
      </c>
      <c r="C144" s="20" t="s">
        <v>47</v>
      </c>
    </row>
    <row r="146" spans="1:3" x14ac:dyDescent="0.2">
      <c r="A146" s="20" t="s">
        <v>328</v>
      </c>
      <c r="B146" s="20" t="s">
        <v>317</v>
      </c>
      <c r="C146" s="20" t="s">
        <v>318</v>
      </c>
    </row>
    <row r="147" spans="1:3" x14ac:dyDescent="0.2">
      <c r="A147" s="20" t="s">
        <v>316</v>
      </c>
      <c r="B147" s="20" t="s">
        <v>329</v>
      </c>
      <c r="C147" s="20" t="s">
        <v>47</v>
      </c>
    </row>
    <row r="148" spans="1:3" x14ac:dyDescent="0.2">
      <c r="A148" s="20" t="s">
        <v>320</v>
      </c>
      <c r="B148" s="20" t="s">
        <v>330</v>
      </c>
      <c r="C148" s="20" t="s">
        <v>47</v>
      </c>
    </row>
    <row r="150" spans="1:3" x14ac:dyDescent="0.2">
      <c r="A150" s="20" t="s">
        <v>331</v>
      </c>
      <c r="B150" s="20" t="s">
        <v>317</v>
      </c>
      <c r="C150" s="20" t="s">
        <v>318</v>
      </c>
    </row>
    <row r="151" spans="1:3" x14ac:dyDescent="0.2">
      <c r="A151" s="20" t="s">
        <v>316</v>
      </c>
      <c r="B151" s="20" t="s">
        <v>332</v>
      </c>
      <c r="C151" s="20" t="s">
        <v>47</v>
      </c>
    </row>
    <row r="152" spans="1:3" x14ac:dyDescent="0.2">
      <c r="A152" s="20" t="s">
        <v>320</v>
      </c>
      <c r="B152" s="20" t="s">
        <v>333</v>
      </c>
      <c r="C152" s="20" t="s">
        <v>47</v>
      </c>
    </row>
    <row r="154" spans="1:3" x14ac:dyDescent="0.2">
      <c r="A154" s="20" t="s">
        <v>334</v>
      </c>
      <c r="B154" s="20" t="s">
        <v>317</v>
      </c>
      <c r="C154" s="20" t="s">
        <v>318</v>
      </c>
    </row>
    <row r="155" spans="1:3" x14ac:dyDescent="0.2">
      <c r="A155" s="20" t="s">
        <v>316</v>
      </c>
      <c r="B155" s="20" t="s">
        <v>335</v>
      </c>
      <c r="C155" s="20" t="s">
        <v>47</v>
      </c>
    </row>
    <row r="156" spans="1:3" x14ac:dyDescent="0.2">
      <c r="A156" s="20" t="s">
        <v>320</v>
      </c>
      <c r="B156" s="20" t="s">
        <v>336</v>
      </c>
      <c r="C156" s="20" t="s">
        <v>47</v>
      </c>
    </row>
    <row r="158" spans="1:3" x14ac:dyDescent="0.2">
      <c r="A158" s="20" t="s">
        <v>337</v>
      </c>
      <c r="B158" s="20" t="s">
        <v>317</v>
      </c>
      <c r="C158" s="20" t="s">
        <v>318</v>
      </c>
    </row>
    <row r="159" spans="1:3" x14ac:dyDescent="0.2">
      <c r="A159" s="20" t="s">
        <v>316</v>
      </c>
      <c r="B159" s="20" t="s">
        <v>338</v>
      </c>
      <c r="C159" s="20" t="s">
        <v>47</v>
      </c>
    </row>
    <row r="160" spans="1:3" x14ac:dyDescent="0.2">
      <c r="A160" s="20" t="s">
        <v>320</v>
      </c>
      <c r="B160" s="20" t="s">
        <v>339</v>
      </c>
      <c r="C160" s="20" t="s">
        <v>47</v>
      </c>
    </row>
    <row r="162" spans="1:3" x14ac:dyDescent="0.2">
      <c r="A162" s="20" t="s">
        <v>340</v>
      </c>
      <c r="B162" s="20" t="s">
        <v>317</v>
      </c>
      <c r="C162" s="20" t="s">
        <v>318</v>
      </c>
    </row>
    <row r="163" spans="1:3" x14ac:dyDescent="0.2">
      <c r="A163" s="20" t="s">
        <v>316</v>
      </c>
      <c r="B163" s="20" t="s">
        <v>341</v>
      </c>
      <c r="C163" s="20" t="s">
        <v>47</v>
      </c>
    </row>
    <row r="164" spans="1:3" x14ac:dyDescent="0.2">
      <c r="A164" s="20" t="s">
        <v>320</v>
      </c>
      <c r="B164" s="20" t="s">
        <v>342</v>
      </c>
      <c r="C164" s="20" t="s">
        <v>47</v>
      </c>
    </row>
    <row r="166" spans="1:3" x14ac:dyDescent="0.2">
      <c r="A166" s="20" t="s">
        <v>343</v>
      </c>
      <c r="B166" s="20" t="s">
        <v>317</v>
      </c>
      <c r="C166" s="20" t="s">
        <v>318</v>
      </c>
    </row>
    <row r="167" spans="1:3" x14ac:dyDescent="0.2">
      <c r="A167" s="20" t="s">
        <v>316</v>
      </c>
      <c r="B167" s="20" t="s">
        <v>344</v>
      </c>
      <c r="C167" s="20" t="s">
        <v>47</v>
      </c>
    </row>
    <row r="168" spans="1:3" x14ac:dyDescent="0.2">
      <c r="A168" s="20" t="s">
        <v>320</v>
      </c>
      <c r="B168" s="20" t="s">
        <v>345</v>
      </c>
      <c r="C168" s="20" t="s">
        <v>47</v>
      </c>
    </row>
    <row r="170" spans="1:3" x14ac:dyDescent="0.2">
      <c r="A170" s="20" t="s">
        <v>346</v>
      </c>
      <c r="B170" s="20" t="s">
        <v>317</v>
      </c>
      <c r="C170" s="20" t="s">
        <v>318</v>
      </c>
    </row>
    <row r="171" spans="1:3" x14ac:dyDescent="0.2">
      <c r="A171" s="20" t="s">
        <v>316</v>
      </c>
      <c r="B171" s="20" t="s">
        <v>347</v>
      </c>
      <c r="C171" s="20" t="s">
        <v>47</v>
      </c>
    </row>
    <row r="172" spans="1:3" x14ac:dyDescent="0.2">
      <c r="A172" s="20" t="s">
        <v>320</v>
      </c>
      <c r="B172" s="20" t="s">
        <v>348</v>
      </c>
      <c r="C172" s="20" t="s">
        <v>47</v>
      </c>
    </row>
    <row r="174" spans="1:3" x14ac:dyDescent="0.2">
      <c r="A174" s="20" t="s">
        <v>349</v>
      </c>
      <c r="B174" s="20" t="s">
        <v>317</v>
      </c>
      <c r="C174" s="20" t="s">
        <v>318</v>
      </c>
    </row>
    <row r="175" spans="1:3" x14ac:dyDescent="0.2">
      <c r="A175" s="20" t="s">
        <v>316</v>
      </c>
      <c r="B175" s="20" t="s">
        <v>349</v>
      </c>
      <c r="C175" s="20" t="s">
        <v>47</v>
      </c>
    </row>
    <row r="176" spans="1:3" x14ac:dyDescent="0.2">
      <c r="A176" s="20" t="s">
        <v>320</v>
      </c>
      <c r="B176" s="20" t="s">
        <v>362</v>
      </c>
      <c r="C176" s="20" t="s">
        <v>47</v>
      </c>
    </row>
    <row r="178" spans="1:3" x14ac:dyDescent="0.2">
      <c r="A178" s="20" t="s">
        <v>350</v>
      </c>
      <c r="B178" s="20" t="s">
        <v>317</v>
      </c>
      <c r="C178" s="20" t="s">
        <v>318</v>
      </c>
    </row>
    <row r="179" spans="1:3" x14ac:dyDescent="0.2">
      <c r="A179" s="20" t="s">
        <v>316</v>
      </c>
      <c r="B179" s="20" t="s">
        <v>350</v>
      </c>
      <c r="C179" s="20" t="s">
        <v>47</v>
      </c>
    </row>
    <row r="180" spans="1:3" x14ac:dyDescent="0.2">
      <c r="A180" s="20" t="s">
        <v>320</v>
      </c>
      <c r="B180" s="20" t="s">
        <v>363</v>
      </c>
      <c r="C180" s="20" t="s">
        <v>47</v>
      </c>
    </row>
    <row r="182" spans="1:3" x14ac:dyDescent="0.2">
      <c r="A182" s="21" t="s">
        <v>351</v>
      </c>
      <c r="B182" s="20" t="s">
        <v>317</v>
      </c>
      <c r="C182" s="20" t="s">
        <v>318</v>
      </c>
    </row>
    <row r="183" spans="1:3" x14ac:dyDescent="0.2">
      <c r="A183" s="20" t="s">
        <v>316</v>
      </c>
      <c r="B183" s="20" t="s">
        <v>352</v>
      </c>
      <c r="C183" s="20" t="s">
        <v>47</v>
      </c>
    </row>
    <row r="184" spans="1:3" x14ac:dyDescent="0.2">
      <c r="A184" s="20" t="s">
        <v>320</v>
      </c>
      <c r="B184" s="20" t="s">
        <v>364</v>
      </c>
      <c r="C184" s="20" t="s">
        <v>47</v>
      </c>
    </row>
  </sheetData>
  <customSheetViews>
    <customSheetView guid="{6E3CD149-83E9-452E-838F-F088B52145DB}" state="hidden">
      <selection activeCell="A20" sqref="A20"/>
      <pageMargins left="0.75" right="0.75" top="1" bottom="1" header="0.5" footer="0.5"/>
      <headerFooter alignWithMargins="0"/>
    </customSheetView>
  </customSheetViews>
  <phoneticPr fontId="5" type="noConversion"/>
  <pageMargins left="0.23622047244094491" right="0.23622047244094491" top="0.74803149606299213" bottom="0.74803149606299213" header="0.31496062992125984" footer="0.31496062992125984"/>
  <pageSetup paperSize="9" scale="79" fitToHeight="0" orientation="landscape" r:id="rId1"/>
  <headerFooter alignWithMargins="0">
    <oddHeader>&amp;L&amp;12LIVRE 2 - CONTROLE DES MISSIONS NON PIE 2018&amp;RCTR-CSR</oddHeader>
    <oddFooter>&amp;C&amp;A&amp;R&amp;P/&amp;N</oddFooter>
  </headerFooter>
  <rowBreaks count="1" manualBreakCount="1">
    <brk id="7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0A5ED878726346ACA8068973072B02" ma:contentTypeVersion="0" ma:contentTypeDescription="Create a new document." ma:contentTypeScope="" ma:versionID="8b336005e0cd1c957aef1460380c536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19DE4F0-6AFA-4982-913E-E8F2395737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9190860-4F04-421D-A909-18F1792E76FF}">
  <ds:schemaRefs>
    <ds:schemaRef ds:uri="http://schemas.microsoft.com/sharepoint/v3/contenttype/forms"/>
  </ds:schemaRefs>
</ds:datastoreItem>
</file>

<file path=customXml/itemProps3.xml><?xml version="1.0" encoding="utf-8"?>
<ds:datastoreItem xmlns:ds="http://schemas.openxmlformats.org/officeDocument/2006/customXml" ds:itemID="{5E6A08FB-385D-4BE6-99A2-D702BCF50DC7}">
  <ds:schemaRefs>
    <ds:schemaRef ds:uri="http://schemas.openxmlformats.org/package/2006/metadata/core-properties"/>
    <ds:schemaRef ds:uri="http://schemas.microsoft.com/office/infopath/2007/PartnerControls"/>
    <ds:schemaRef ds:uri="http://purl.org/dc/dcmitype/"/>
    <ds:schemaRef ds:uri="http://purl.org/dc/elements/1.1/"/>
    <ds:schemaRef ds:uri="http://schemas.microsoft.com/office/2006/documentManagement/types"/>
    <ds:schemaRef ds:uri="http://purl.org/dc/term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Infos clés</vt:lpstr>
      <vt:lpstr>Auditflow</vt:lpstr>
      <vt:lpstr>Mandat</vt:lpstr>
      <vt:lpstr>Anti-blanchiment</vt:lpstr>
      <vt:lpstr>Consolidation</vt:lpstr>
      <vt:lpstr>Mission légale - Info clés</vt:lpstr>
      <vt:lpstr>Mission légale</vt:lpstr>
      <vt:lpstr>Evaluation globale</vt:lpstr>
      <vt:lpstr>Formules</vt:lpstr>
      <vt:lpstr>'Anti-blanchiment'!Print_Area</vt:lpstr>
      <vt:lpstr>Auditflow!Print_Area</vt:lpstr>
      <vt:lpstr>Consolidation!Print_Area</vt:lpstr>
      <vt:lpstr>'Infos clés'!Print_Area</vt:lpstr>
      <vt:lpstr>Mandat!Print_Area</vt:lpstr>
      <vt:lpstr>'Mission légale'!Print_Area</vt:lpstr>
      <vt:lpstr>'Anti-blanchiment'!Print_Titles</vt:lpstr>
      <vt:lpstr>Consolidation!Print_Titles</vt:lpstr>
      <vt:lpstr>Mandat!Print_Titles</vt:lpstr>
      <vt:lpstr>'Mission légale'!Print_Titles</vt:lpstr>
      <vt:lpstr>type</vt:lpstr>
    </vt:vector>
  </TitlesOfParts>
  <Company>IBR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imeunier</dc:creator>
  <cp:lastModifiedBy>Julie Bogdan</cp:lastModifiedBy>
  <cp:lastPrinted>2018-03-23T07:52:59Z</cp:lastPrinted>
  <dcterms:created xsi:type="dcterms:W3CDTF">2009-11-02T09:34:21Z</dcterms:created>
  <dcterms:modified xsi:type="dcterms:W3CDTF">2018-05-04T09:34:07Z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0x010100070A5ED878726346ACA8068973072B02</vt:lpwstr>
  </property>
  <property fmtid="{D5CDD505-2E9C-101B-9397-08002B2CF9AE}" pid="3" name="_AdHocReviewCycleID">
    <vt:i4>847362295</vt:i4>
  </property>
  <property fmtid="{D5CDD505-2E9C-101B-9397-08002B2CF9AE}" pid="4" name="_NewReviewCycle">
    <vt:lpwstr/>
  </property>
  <property fmtid="{D5CDD505-2E9C-101B-9397-08002B2CF9AE}" pid="5" name="_EmailSubject">
    <vt:lpwstr>Leidraden 2018</vt:lpwstr>
  </property>
  <property fmtid="{D5CDD505-2E9C-101B-9397-08002B2CF9AE}" pid="6" name="_AuthorEmail">
    <vt:lpwstr>college@fsma.be</vt:lpwstr>
  </property>
  <property fmtid="{D5CDD505-2E9C-101B-9397-08002B2CF9AE}" pid="7" name="_AuthorEmailDisplayName">
    <vt:lpwstr>college</vt:lpwstr>
  </property>
  <property fmtid="{D5CDD505-2E9C-101B-9397-08002B2CF9AE}" pid="9" name="_PreviousAdHocReviewCycleID">
    <vt:i4>497490733</vt:i4>
  </property>
</Properties>
</file>